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EdwardTshifura\Desktop\"/>
    </mc:Choice>
  </mc:AlternateContent>
  <xr:revisionPtr revIDLastSave="0" documentId="13_ncr:1_{A873EA2C-30B1-4359-A2CB-3493571667E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alculator 4G" sheetId="1" r:id="rId1"/>
    <sheet name="Calculator 2G" sheetId="2" r:id="rId2"/>
  </sheets>
  <definedNames>
    <definedName name="C_" localSheetId="1">'Calculator 2G'!$C$12</definedName>
    <definedName name="C_">'Calculator 4G'!$C$12</definedName>
    <definedName name="Cgps" localSheetId="1">'Calculator 2G'!$C$15</definedName>
    <definedName name="Cgps">'Calculator 4G'!$C$15</definedName>
    <definedName name="Crec" localSheetId="1">'Calculator 2G'!$C$14</definedName>
    <definedName name="Crec">'Calculator 4G'!$C$14</definedName>
    <definedName name="Cupl" localSheetId="1">'Calculator 2G'!$C$13</definedName>
    <definedName name="Cupl">'Calculator 4G'!$C$13</definedName>
    <definedName name="FailedUploads" localSheetId="1">'Calculator 2G'!#REF!</definedName>
    <definedName name="FailedUploads">'Calculator 4G'!#REF!</definedName>
    <definedName name="GPSFixAttempts" localSheetId="1">'Calculator 2G'!#REF!</definedName>
    <definedName name="GPSFixAttempts">'Calculator 4G'!#REF!</definedName>
    <definedName name="GPSOnTime" localSheetId="1">'Calculator 2G'!$B$22</definedName>
    <definedName name="GPSOnTime">'Calculator 4G'!$B$22</definedName>
    <definedName name="Iselfp" localSheetId="1">'Calculator 2G'!$C$18</definedName>
    <definedName name="Iselfp">'Calculator 4G'!$C$18</definedName>
    <definedName name="Isleep" localSheetId="1">'Calculator 2G'!$C$17</definedName>
    <definedName name="Isleep">'Calculator 4G'!$C$17</definedName>
    <definedName name="L_" localSheetId="1">'Calculator 2G'!#REF!</definedName>
    <definedName name="L_">'Calculator 4G'!#REF!</definedName>
    <definedName name="Plog" localSheetId="1">'Calculator 2G'!$B$9</definedName>
    <definedName name="Plog">'Calculator 4G'!$B$9</definedName>
    <definedName name="Pupl" localSheetId="1">'Calculator 2G'!$B$7</definedName>
    <definedName name="Pupl">'Calculator 4G'!$B$7</definedName>
    <definedName name="SuccessfulUploads" localSheetId="1">'Calculator 2G'!#REF!</definedName>
    <definedName name="SuccessfulUploads">'Calculator 4G'!#REF!</definedName>
    <definedName name="T_" localSheetId="1">'Calculator 2G'!#REF!</definedName>
    <definedName name="T_">'Calculator 4G'!#REF!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16" i="1"/>
  <c r="C15" i="1"/>
  <c r="C7" i="1" l="1"/>
  <c r="C6" i="1"/>
</calcChain>
</file>

<file path=xl/sharedStrings.xml><?xml version="1.0" encoding="utf-8"?>
<sst xmlns="http://schemas.openxmlformats.org/spreadsheetml/2006/main" count="86" uniqueCount="35">
  <si>
    <t>Battery Life</t>
  </si>
  <si>
    <t>Symbol</t>
  </si>
  <si>
    <t>Meaning</t>
  </si>
  <si>
    <t>Value</t>
  </si>
  <si>
    <t>Unit</t>
  </si>
  <si>
    <t>Heartbeat period</t>
  </si>
  <si>
    <t>hours</t>
  </si>
  <si>
    <t>Change This Value</t>
  </si>
  <si>
    <t>Enable GPS freshen</t>
  </si>
  <si>
    <t>D =</t>
  </si>
  <si>
    <t>Stationary Operation</t>
  </si>
  <si>
    <t>days</t>
  </si>
  <si>
    <t>Result</t>
  </si>
  <si>
    <t>H =</t>
  </si>
  <si>
    <t>In Trip Operation</t>
  </si>
  <si>
    <t>Constants</t>
  </si>
  <si>
    <r>
      <rPr>
        <b/>
        <sz val="11"/>
        <color theme="1"/>
        <rFont val="Calibri"/>
        <family val="2"/>
        <scheme val="minor"/>
      </rPr>
      <t xml:space="preserve">   </t>
    </r>
    <r>
      <rPr>
        <b/>
        <u/>
        <sz val="11"/>
        <color theme="1"/>
        <rFont val="Calibri"/>
        <family val="2"/>
        <scheme val="minor"/>
      </rPr>
      <t xml:space="preserve"> Value</t>
    </r>
  </si>
  <si>
    <t>C</t>
  </si>
  <si>
    <t>Battery capacity</t>
  </si>
  <si>
    <t>mAh</t>
  </si>
  <si>
    <t>Cupl</t>
  </si>
  <si>
    <t>Cost per upload connection</t>
  </si>
  <si>
    <t>Ah</t>
  </si>
  <si>
    <t>Crec</t>
  </si>
  <si>
    <t>Cost per record upload</t>
  </si>
  <si>
    <t>Cgps</t>
  </si>
  <si>
    <t>Cost per second of GPS on time</t>
  </si>
  <si>
    <t>Cmod</t>
  </si>
  <si>
    <t>Cost per second of modem on time</t>
  </si>
  <si>
    <t>Isleep</t>
  </si>
  <si>
    <t>Sleep current</t>
  </si>
  <si>
    <t>uA</t>
  </si>
  <si>
    <t>Iself</t>
  </si>
  <si>
    <t>Battery self discharge</t>
  </si>
  <si>
    <t>%/month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</si>
</sst>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1" fillId="0" borderId="0" xfId="0" applyFont="1"/>
    <xf numFmtId="0" fontId="3" fillId="4" borderId="5" xfId="3" applyBorder="1"/>
    <xf numFmtId="0" fontId="2" fillId="4" borderId="7" xfId="3" applyFont="1" applyBorder="1" applyAlignment="1">
      <alignment horizontal="center"/>
    </xf>
    <xf numFmtId="0" fontId="3" fillId="4" borderId="7" xfId="3" applyBorder="1"/>
    <xf numFmtId="0" fontId="3" fillId="4" borderId="7" xfId="3" applyBorder="1" applyAlignment="1">
      <alignment horizontal="left"/>
    </xf>
    <xf numFmtId="11" fontId="3" fillId="4" borderId="7" xfId="3" applyNumberFormat="1" applyBorder="1"/>
    <xf numFmtId="0" fontId="2" fillId="5" borderId="0" xfId="0" applyFont="1" applyFill="1"/>
    <xf numFmtId="0" fontId="10" fillId="5" borderId="0" xfId="0" applyFont="1" applyFill="1"/>
    <xf numFmtId="0" fontId="0" fillId="5" borderId="0" xfId="0" applyFill="1"/>
    <xf numFmtId="0" fontId="4" fillId="2" borderId="0" xfId="1" applyBorder="1"/>
    <xf numFmtId="0" fontId="4" fillId="6" borderId="0" xfId="1" applyFill="1" applyBorder="1"/>
    <xf numFmtId="0" fontId="5" fillId="3" borderId="0" xfId="2" applyBorder="1"/>
    <xf numFmtId="164" fontId="8" fillId="3" borderId="0" xfId="2" applyNumberFormat="1" applyFont="1" applyBorder="1"/>
    <xf numFmtId="0" fontId="8" fillId="3" borderId="0" xfId="2" applyFont="1" applyBorder="1"/>
    <xf numFmtId="0" fontId="2" fillId="4" borderId="8" xfId="3" applyFont="1" applyBorder="1" applyAlignment="1">
      <alignment horizontal="center"/>
    </xf>
    <xf numFmtId="0" fontId="3" fillId="4" borderId="8" xfId="3" applyBorder="1"/>
    <xf numFmtId="0" fontId="3" fillId="4" borderId="9" xfId="3" applyBorder="1"/>
    <xf numFmtId="0" fontId="3" fillId="4" borderId="10" xfId="3" applyBorder="1"/>
    <xf numFmtId="2" fontId="0" fillId="4" borderId="10" xfId="3" applyNumberFormat="1" applyFont="1" applyBorder="1"/>
    <xf numFmtId="0" fontId="3" fillId="4" borderId="10" xfId="3" applyBorder="1" applyAlignment="1">
      <alignment horizontal="left"/>
    </xf>
    <xf numFmtId="0" fontId="1" fillId="4" borderId="2" xfId="3" applyFont="1" applyBorder="1"/>
    <xf numFmtId="0" fontId="0" fillId="4" borderId="3" xfId="3" applyFont="1" applyBorder="1"/>
    <xf numFmtId="0" fontId="4" fillId="6" borderId="0" xfId="1" applyFill="1" applyBorder="1" applyAlignment="1">
      <alignment horizontal="center"/>
    </xf>
    <xf numFmtId="0" fontId="3" fillId="4" borderId="11" xfId="3" applyBorder="1"/>
    <xf numFmtId="0" fontId="3" fillId="4" borderId="12" xfId="3" applyBorder="1"/>
    <xf numFmtId="0" fontId="3" fillId="4" borderId="12" xfId="3" applyBorder="1" applyAlignment="1">
      <alignment horizontal="left"/>
    </xf>
    <xf numFmtId="0" fontId="3" fillId="4" borderId="12" xfId="3" applyNumberFormat="1" applyBorder="1"/>
    <xf numFmtId="0" fontId="12" fillId="4" borderId="7" xfId="3" applyFont="1" applyBorder="1"/>
    <xf numFmtId="11" fontId="13" fillId="7" borderId="7" xfId="0" applyNumberFormat="1" applyFont="1" applyFill="1" applyBorder="1"/>
    <xf numFmtId="11" fontId="13" fillId="7" borderId="13" xfId="0" applyNumberFormat="1" applyFont="1" applyFill="1" applyBorder="1"/>
    <xf numFmtId="0" fontId="13" fillId="7" borderId="14" xfId="0" applyFont="1" applyFill="1" applyBorder="1"/>
    <xf numFmtId="0" fontId="11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2" fillId="4" borderId="7" xfId="3" applyFont="1" applyBorder="1" applyAlignment="1">
      <alignment horizontal="center"/>
    </xf>
    <xf numFmtId="0" fontId="1" fillId="4" borderId="1" xfId="3" applyFont="1" applyBorder="1" applyAlignment="1">
      <alignment horizontal="center"/>
    </xf>
    <xf numFmtId="0" fontId="1" fillId="4" borderId="4" xfId="3" applyFont="1" applyBorder="1" applyAlignment="1">
      <alignment horizontal="center"/>
    </xf>
    <xf numFmtId="0" fontId="8" fillId="3" borderId="0" xfId="2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9" fillId="2" borderId="0" xfId="1" applyFont="1" applyBorder="1" applyAlignment="1">
      <alignment horizontal="center" vertical="center"/>
    </xf>
  </cellXfs>
  <cellStyles count="4">
    <cellStyle name="20% - Accent3" xfId="3" builtinId="38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zoomScaleNormal="100" workbookViewId="0">
      <selection activeCell="C3" sqref="C3"/>
    </sheetView>
  </sheetViews>
  <sheetFormatPr defaultColWidth="8.88671875" defaultRowHeight="14.4" x14ac:dyDescent="0.3"/>
  <cols>
    <col min="1" max="1" width="17.88671875" bestFit="1" customWidth="1"/>
    <col min="2" max="2" width="34.33203125" customWidth="1"/>
    <col min="3" max="3" width="10.88671875" customWidth="1"/>
    <col min="4" max="4" width="10.6640625" customWidth="1"/>
    <col min="5" max="5" width="7.88671875" customWidth="1"/>
    <col min="6" max="6" width="12.44140625" customWidth="1"/>
    <col min="7" max="7" width="27" customWidth="1"/>
    <col min="8" max="8" width="19.6640625" bestFit="1" customWidth="1"/>
    <col min="9" max="9" width="15.6640625" customWidth="1"/>
    <col min="10" max="10" width="6.6640625" bestFit="1" customWidth="1"/>
    <col min="11" max="11" width="21.44140625" customWidth="1"/>
    <col min="12" max="12" width="16.109375" customWidth="1"/>
  </cols>
  <sheetData>
    <row r="1" spans="1:6" ht="21" x14ac:dyDescent="0.4">
      <c r="A1" s="33" t="s">
        <v>0</v>
      </c>
      <c r="B1" s="34"/>
      <c r="C1" s="34"/>
      <c r="D1" s="34"/>
      <c r="E1" s="34"/>
      <c r="F1" s="34"/>
    </row>
    <row r="2" spans="1:6" x14ac:dyDescent="0.3">
      <c r="A2" s="8" t="s">
        <v>1</v>
      </c>
      <c r="B2" s="8" t="s">
        <v>2</v>
      </c>
      <c r="C2" s="8" t="s">
        <v>3</v>
      </c>
      <c r="D2" s="9" t="s">
        <v>4</v>
      </c>
      <c r="E2" s="10"/>
      <c r="F2" s="10"/>
    </row>
    <row r="3" spans="1:6" x14ac:dyDescent="0.3">
      <c r="A3" s="11"/>
      <c r="B3" s="11" t="s">
        <v>5</v>
      </c>
      <c r="C3" s="24">
        <v>1</v>
      </c>
      <c r="D3" s="11" t="s">
        <v>6</v>
      </c>
      <c r="E3" s="40" t="s">
        <v>7</v>
      </c>
      <c r="F3" s="40"/>
    </row>
    <row r="4" spans="1:6" x14ac:dyDescent="0.3">
      <c r="A4" s="11"/>
      <c r="B4" s="11" t="s">
        <v>8</v>
      </c>
      <c r="C4" s="12" t="b">
        <v>1</v>
      </c>
      <c r="D4" s="11"/>
      <c r="E4" s="40" t="s">
        <v>7</v>
      </c>
      <c r="F4" s="40"/>
    </row>
    <row r="5" spans="1:6" x14ac:dyDescent="0.3">
      <c r="A5" s="39"/>
      <c r="B5" s="39"/>
      <c r="C5" s="39"/>
      <c r="D5" s="39"/>
      <c r="E5" s="39"/>
      <c r="F5" s="39"/>
    </row>
    <row r="6" spans="1:6" x14ac:dyDescent="0.3">
      <c r="A6" s="13" t="s">
        <v>9</v>
      </c>
      <c r="B6" s="13" t="s">
        <v>10</v>
      </c>
      <c r="C6" s="14">
        <f>MIN((C_/1000)/((Cupl+Crec)*24/C3 + IF(C4,(180*Cgps)*12,0)+Iselfp*12*(C_/1000)/100/365+Isleep/1000000*24), 365*10)</f>
        <v>8.8333108265413642</v>
      </c>
      <c r="D6" s="15" t="s">
        <v>11</v>
      </c>
      <c r="E6" s="38" t="s">
        <v>12</v>
      </c>
      <c r="F6" s="38"/>
    </row>
    <row r="7" spans="1:6" x14ac:dyDescent="0.3">
      <c r="A7" s="13" t="s">
        <v>13</v>
      </c>
      <c r="B7" s="13" t="s">
        <v>14</v>
      </c>
      <c r="C7" s="14">
        <f>(C_/1000)/(Cgps+C16)/3600</f>
        <v>3.2113037893384715</v>
      </c>
      <c r="D7" s="15" t="s">
        <v>6</v>
      </c>
      <c r="E7" s="38" t="s">
        <v>12</v>
      </c>
      <c r="F7" s="38"/>
    </row>
    <row r="9" spans="1:6" ht="15" thickBot="1" x14ac:dyDescent="0.35"/>
    <row r="10" spans="1:6" ht="21" x14ac:dyDescent="0.4">
      <c r="A10" s="36" t="s">
        <v>15</v>
      </c>
      <c r="B10" s="37"/>
      <c r="C10" s="37"/>
      <c r="D10" s="37"/>
      <c r="E10" s="22"/>
    </row>
    <row r="11" spans="1:6" ht="25.5" customHeight="1" x14ac:dyDescent="0.3">
      <c r="A11" s="16" t="s">
        <v>1</v>
      </c>
      <c r="B11" s="4" t="s">
        <v>2</v>
      </c>
      <c r="C11" s="35" t="s">
        <v>16</v>
      </c>
      <c r="D11" s="35"/>
      <c r="E11" s="3"/>
    </row>
    <row r="12" spans="1:6" x14ac:dyDescent="0.3">
      <c r="A12" s="17" t="s">
        <v>17</v>
      </c>
      <c r="B12" s="5" t="s">
        <v>18</v>
      </c>
      <c r="C12" s="5">
        <v>200</v>
      </c>
      <c r="D12" s="6" t="s">
        <v>19</v>
      </c>
      <c r="E12" s="3"/>
    </row>
    <row r="13" spans="1:6" x14ac:dyDescent="0.3">
      <c r="A13" s="17" t="s">
        <v>20</v>
      </c>
      <c r="B13" s="5" t="s">
        <v>21</v>
      </c>
      <c r="C13" s="7">
        <v>3.8999999999999999E-5</v>
      </c>
      <c r="D13" s="6" t="s">
        <v>22</v>
      </c>
      <c r="E13" s="3"/>
    </row>
    <row r="14" spans="1:6" x14ac:dyDescent="0.3">
      <c r="A14" s="17" t="s">
        <v>23</v>
      </c>
      <c r="B14" s="5" t="s">
        <v>24</v>
      </c>
      <c r="C14" s="7">
        <v>3.7000000000000002E-6</v>
      </c>
      <c r="D14" s="6" t="s">
        <v>22</v>
      </c>
      <c r="E14" s="3"/>
    </row>
    <row r="15" spans="1:6" x14ac:dyDescent="0.3">
      <c r="A15" s="17" t="s">
        <v>25</v>
      </c>
      <c r="B15" s="5" t="s">
        <v>26</v>
      </c>
      <c r="C15" s="7">
        <f>0.0000088</f>
        <v>8.8000000000000004E-6</v>
      </c>
      <c r="D15" s="6" t="s">
        <v>22</v>
      </c>
      <c r="E15" s="3"/>
    </row>
    <row r="16" spans="1:6" x14ac:dyDescent="0.3">
      <c r="A16" s="17" t="s">
        <v>27</v>
      </c>
      <c r="B16" s="5" t="s">
        <v>28</v>
      </c>
      <c r="C16" s="7">
        <f>0.0000085</f>
        <v>8.4999999999999999E-6</v>
      </c>
      <c r="D16" s="6" t="s">
        <v>22</v>
      </c>
      <c r="E16" s="3"/>
    </row>
    <row r="17" spans="1:5" x14ac:dyDescent="0.3">
      <c r="A17" s="25" t="s">
        <v>29</v>
      </c>
      <c r="B17" s="26" t="s">
        <v>30</v>
      </c>
      <c r="C17" s="28">
        <v>95</v>
      </c>
      <c r="D17" s="27" t="s">
        <v>31</v>
      </c>
      <c r="E17" s="3"/>
    </row>
    <row r="18" spans="1:5" ht="15" thickBot="1" x14ac:dyDescent="0.35">
      <c r="A18" s="18" t="s">
        <v>32</v>
      </c>
      <c r="B18" s="19" t="s">
        <v>33</v>
      </c>
      <c r="C18" s="20">
        <v>5</v>
      </c>
      <c r="D18" s="21" t="s">
        <v>34</v>
      </c>
      <c r="E18" s="23"/>
    </row>
    <row r="28" spans="1:5" ht="21" x14ac:dyDescent="0.4">
      <c r="A28" s="2"/>
    </row>
    <row r="30" spans="1:5" x14ac:dyDescent="0.3">
      <c r="D30" s="1"/>
    </row>
  </sheetData>
  <mergeCells count="8">
    <mergeCell ref="A1:F1"/>
    <mergeCell ref="C11:D11"/>
    <mergeCell ref="A10:D10"/>
    <mergeCell ref="E7:F7"/>
    <mergeCell ref="A5:F5"/>
    <mergeCell ref="E6:F6"/>
    <mergeCell ref="E3:F3"/>
    <mergeCell ref="E4:F4"/>
  </mergeCells>
  <dataValidations count="1">
    <dataValidation type="list" allowBlank="1" showInputMessage="1" showErrorMessage="1" sqref="C4" xr:uid="{F746204C-064D-432C-AB44-16501DE14D35}">
      <formula1>"TRUE,FALSE"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EF770-6287-3E43-871F-862ADBB4AEED}">
  <dimension ref="A1:F30"/>
  <sheetViews>
    <sheetView showGridLines="0" zoomScaleNormal="100" workbookViewId="0">
      <selection activeCell="C3" sqref="C3"/>
    </sheetView>
  </sheetViews>
  <sheetFormatPr defaultColWidth="8.88671875" defaultRowHeight="14.4" x14ac:dyDescent="0.3"/>
  <cols>
    <col min="1" max="1" width="17.88671875" bestFit="1" customWidth="1"/>
    <col min="2" max="2" width="34.33203125" customWidth="1"/>
    <col min="3" max="3" width="10.88671875" customWidth="1"/>
    <col min="4" max="4" width="10.6640625" customWidth="1"/>
    <col min="5" max="5" width="7.88671875" customWidth="1"/>
    <col min="6" max="6" width="12.44140625" customWidth="1"/>
    <col min="7" max="7" width="27" customWidth="1"/>
    <col min="8" max="8" width="19.6640625" bestFit="1" customWidth="1"/>
    <col min="9" max="9" width="15.6640625" customWidth="1"/>
    <col min="10" max="10" width="6.6640625" bestFit="1" customWidth="1"/>
    <col min="11" max="11" width="21.44140625" customWidth="1"/>
    <col min="12" max="12" width="16.109375" customWidth="1"/>
  </cols>
  <sheetData>
    <row r="1" spans="1:6" ht="21" x14ac:dyDescent="0.4">
      <c r="A1" s="33" t="s">
        <v>0</v>
      </c>
      <c r="B1" s="34"/>
      <c r="C1" s="34"/>
      <c r="D1" s="34"/>
      <c r="E1" s="34"/>
      <c r="F1" s="34"/>
    </row>
    <row r="2" spans="1:6" x14ac:dyDescent="0.3">
      <c r="A2" s="8" t="s">
        <v>1</v>
      </c>
      <c r="B2" s="8" t="s">
        <v>2</v>
      </c>
      <c r="C2" s="8" t="s">
        <v>3</v>
      </c>
      <c r="D2" s="9" t="s">
        <v>4</v>
      </c>
      <c r="E2" s="10"/>
      <c r="F2" s="10"/>
    </row>
    <row r="3" spans="1:6" x14ac:dyDescent="0.3">
      <c r="A3" s="11"/>
      <c r="B3" s="11" t="s">
        <v>5</v>
      </c>
      <c r="C3" s="24">
        <v>1</v>
      </c>
      <c r="D3" s="11" t="s">
        <v>6</v>
      </c>
      <c r="E3" s="40" t="s">
        <v>7</v>
      </c>
      <c r="F3" s="40"/>
    </row>
    <row r="4" spans="1:6" x14ac:dyDescent="0.3">
      <c r="A4" s="11"/>
      <c r="B4" s="11" t="s">
        <v>8</v>
      </c>
      <c r="C4" s="12" t="b">
        <v>1</v>
      </c>
      <c r="D4" s="11"/>
      <c r="E4" s="40" t="s">
        <v>7</v>
      </c>
      <c r="F4" s="40"/>
    </row>
    <row r="5" spans="1:6" x14ac:dyDescent="0.3">
      <c r="A5" s="39"/>
      <c r="B5" s="39"/>
      <c r="C5" s="39"/>
      <c r="D5" s="39"/>
      <c r="E5" s="39"/>
      <c r="F5" s="39"/>
    </row>
    <row r="6" spans="1:6" x14ac:dyDescent="0.3">
      <c r="A6" s="13" t="s">
        <v>9</v>
      </c>
      <c r="B6" s="13" t="s">
        <v>10</v>
      </c>
      <c r="C6" s="14">
        <f>MIN((C_/1000)/((Cupl+Crec)*24/C3 + IF(C4,(180*Cgps)*12,0)+Iselfp*12*(C_/1000)/100/365+Isleep/1000000*24), 365*10)</f>
        <v>20.243310168331167</v>
      </c>
      <c r="D6" s="15" t="s">
        <v>11</v>
      </c>
      <c r="E6" s="38" t="s">
        <v>12</v>
      </c>
      <c r="F6" s="38"/>
    </row>
    <row r="7" spans="1:6" x14ac:dyDescent="0.3">
      <c r="A7" s="13" t="s">
        <v>13</v>
      </c>
      <c r="B7" s="13" t="s">
        <v>14</v>
      </c>
      <c r="C7" s="14">
        <f>(C_/1000)/(Cgps+C16)/3600</f>
        <v>6.1327561327561328</v>
      </c>
      <c r="D7" s="15" t="s">
        <v>6</v>
      </c>
      <c r="E7" s="38" t="s">
        <v>12</v>
      </c>
      <c r="F7" s="38"/>
    </row>
    <row r="9" spans="1:6" ht="15" thickBot="1" x14ac:dyDescent="0.35"/>
    <row r="10" spans="1:6" ht="21" x14ac:dyDescent="0.4">
      <c r="A10" s="36" t="s">
        <v>15</v>
      </c>
      <c r="B10" s="37"/>
      <c r="C10" s="37"/>
      <c r="D10" s="37"/>
      <c r="E10" s="22"/>
    </row>
    <row r="11" spans="1:6" ht="25.5" customHeight="1" x14ac:dyDescent="0.3">
      <c r="A11" s="16" t="s">
        <v>1</v>
      </c>
      <c r="B11" s="4" t="s">
        <v>2</v>
      </c>
      <c r="C11" s="35" t="s">
        <v>16</v>
      </c>
      <c r="D11" s="35"/>
      <c r="E11" s="3"/>
    </row>
    <row r="12" spans="1:6" x14ac:dyDescent="0.3">
      <c r="A12" s="17" t="s">
        <v>17</v>
      </c>
      <c r="B12" s="5" t="s">
        <v>18</v>
      </c>
      <c r="C12" s="29">
        <v>850</v>
      </c>
      <c r="D12" s="6" t="s">
        <v>19</v>
      </c>
      <c r="E12" s="3"/>
    </row>
    <row r="13" spans="1:6" x14ac:dyDescent="0.3">
      <c r="A13" s="17" t="s">
        <v>20</v>
      </c>
      <c r="B13" s="5" t="s">
        <v>21</v>
      </c>
      <c r="C13" s="30">
        <v>4.15E-4</v>
      </c>
      <c r="D13" s="6" t="s">
        <v>22</v>
      </c>
      <c r="E13" s="3"/>
    </row>
    <row r="14" spans="1:6" x14ac:dyDescent="0.3">
      <c r="A14" s="17" t="s">
        <v>23</v>
      </c>
      <c r="B14" s="5" t="s">
        <v>24</v>
      </c>
      <c r="C14" s="31">
        <v>4.2599999999999999E-6</v>
      </c>
      <c r="D14" s="6" t="s">
        <v>22</v>
      </c>
      <c r="E14" s="3"/>
    </row>
    <row r="15" spans="1:6" x14ac:dyDescent="0.3">
      <c r="A15" s="17" t="s">
        <v>25</v>
      </c>
      <c r="B15" s="5" t="s">
        <v>26</v>
      </c>
      <c r="C15" s="31">
        <v>1.17E-5</v>
      </c>
      <c r="D15" s="6" t="s">
        <v>22</v>
      </c>
      <c r="E15" s="3"/>
    </row>
    <row r="16" spans="1:6" x14ac:dyDescent="0.3">
      <c r="A16" s="17" t="s">
        <v>27</v>
      </c>
      <c r="B16" s="5" t="s">
        <v>28</v>
      </c>
      <c r="C16" s="31">
        <v>2.6800000000000001E-5</v>
      </c>
      <c r="D16" s="6" t="s">
        <v>22</v>
      </c>
      <c r="E16" s="3"/>
    </row>
    <row r="17" spans="1:5" x14ac:dyDescent="0.3">
      <c r="A17" s="25" t="s">
        <v>29</v>
      </c>
      <c r="B17" s="26" t="s">
        <v>30</v>
      </c>
      <c r="C17" s="32">
        <v>219.07</v>
      </c>
      <c r="D17" s="27" t="s">
        <v>31</v>
      </c>
      <c r="E17" s="3"/>
    </row>
    <row r="18" spans="1:5" ht="15" thickBot="1" x14ac:dyDescent="0.35">
      <c r="A18" s="18" t="s">
        <v>32</v>
      </c>
      <c r="B18" s="19" t="s">
        <v>33</v>
      </c>
      <c r="C18" s="20">
        <v>5</v>
      </c>
      <c r="D18" s="21" t="s">
        <v>34</v>
      </c>
      <c r="E18" s="23"/>
    </row>
    <row r="28" spans="1:5" ht="21" x14ac:dyDescent="0.4">
      <c r="A28" s="2"/>
    </row>
    <row r="30" spans="1:5" x14ac:dyDescent="0.3">
      <c r="D30" s="1"/>
    </row>
  </sheetData>
  <mergeCells count="8">
    <mergeCell ref="A10:D10"/>
    <mergeCell ref="C11:D11"/>
    <mergeCell ref="A1:F1"/>
    <mergeCell ref="E3:F3"/>
    <mergeCell ref="E4:F4"/>
    <mergeCell ref="A5:F5"/>
    <mergeCell ref="E6:F6"/>
    <mergeCell ref="E7:F7"/>
  </mergeCells>
  <dataValidations count="1">
    <dataValidation type="list" allowBlank="1" showInputMessage="1" showErrorMessage="1" sqref="C4" xr:uid="{F300EA64-9A69-2D4E-A4CD-C415B52395E4}">
      <formula1>"TRUE,FALSE"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1b02070-041a-4ac4-a9db-47236743d6a1">
      <Terms xmlns="http://schemas.microsoft.com/office/infopath/2007/PartnerControls"/>
    </lcf76f155ced4ddcb4097134ff3c332f>
    <TaxCatchAll xmlns="ba1e2f0f-0ee4-48cc-96a7-7a6e2b91bb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7E722E7D33974986DB78B7FAB90374" ma:contentTypeVersion="16" ma:contentTypeDescription="Create a new document." ma:contentTypeScope="" ma:versionID="5e8af5f42ccdd449815dec118e9dc4f4">
  <xsd:schema xmlns:xsd="http://www.w3.org/2001/XMLSchema" xmlns:xs="http://www.w3.org/2001/XMLSchema" xmlns:p="http://schemas.microsoft.com/office/2006/metadata/properties" xmlns:ns2="ba1e2f0f-0ee4-48cc-96a7-7a6e2b91bbb4" xmlns:ns3="51b02070-041a-4ac4-a9db-47236743d6a1" targetNamespace="http://schemas.microsoft.com/office/2006/metadata/properties" ma:root="true" ma:fieldsID="097dd24601dc7990ae391849c2f95dcf" ns2:_="" ns3:_="">
    <xsd:import namespace="ba1e2f0f-0ee4-48cc-96a7-7a6e2b91bbb4"/>
    <xsd:import namespace="51b02070-041a-4ac4-a9db-47236743d6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e2f0f-0ee4-48cc-96a7-7a6e2b91bb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37acaf-54fd-4ba1-87d7-9aa73d529d16}" ma:internalName="TaxCatchAll" ma:showField="CatchAllData" ma:web="ba1e2f0f-0ee4-48cc-96a7-7a6e2b91b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02070-041a-4ac4-a9db-47236743d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ca45d-e3d5-4740-8054-8a35a29b27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3A2600-CD41-46D7-951F-A7EB79BE62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B87EB2-6BE0-4B94-BABA-12B4194F7303}">
  <ds:schemaRefs>
    <ds:schemaRef ds:uri="http://schemas.microsoft.com/office/2006/metadata/properties"/>
    <ds:schemaRef ds:uri="http://schemas.microsoft.com/office/infopath/2007/PartnerControls"/>
    <ds:schemaRef ds:uri="51b02070-041a-4ac4-a9db-47236743d6a1"/>
    <ds:schemaRef ds:uri="ba1e2f0f-0ee4-48cc-96a7-7a6e2b91bbb4"/>
  </ds:schemaRefs>
</ds:datastoreItem>
</file>

<file path=customXml/itemProps3.xml><?xml version="1.0" encoding="utf-8"?>
<ds:datastoreItem xmlns:ds="http://schemas.openxmlformats.org/officeDocument/2006/customXml" ds:itemID="{2955ECAC-7968-425B-AAEF-F0DCD333E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e2f0f-0ee4-48cc-96a7-7a6e2b91bbb4"/>
    <ds:schemaRef ds:uri="51b02070-041a-4ac4-a9db-47236743d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Calculator 4G</vt:lpstr>
      <vt:lpstr>Calculator 2G</vt:lpstr>
      <vt:lpstr>'Calculator 2G'!C_</vt:lpstr>
      <vt:lpstr>C_</vt:lpstr>
      <vt:lpstr>'Calculator 2G'!Cgps</vt:lpstr>
      <vt:lpstr>Cgps</vt:lpstr>
      <vt:lpstr>'Calculator 2G'!Crec</vt:lpstr>
      <vt:lpstr>Crec</vt:lpstr>
      <vt:lpstr>'Calculator 2G'!Cupl</vt:lpstr>
      <vt:lpstr>Cupl</vt:lpstr>
      <vt:lpstr>'Calculator 2G'!GPSOnTime</vt:lpstr>
      <vt:lpstr>GPSOnTime</vt:lpstr>
      <vt:lpstr>'Calculator 2G'!Iselfp</vt:lpstr>
      <vt:lpstr>Iselfp</vt:lpstr>
      <vt:lpstr>'Calculator 2G'!Isleep</vt:lpstr>
      <vt:lpstr>Isleep</vt:lpstr>
      <vt:lpstr>'Calculator 2G'!Plog</vt:lpstr>
      <vt:lpstr>Plog</vt:lpstr>
      <vt:lpstr>'Calculator 2G'!Pupl</vt:lpstr>
      <vt:lpstr>Pupl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Pope</dc:creator>
  <cp:keywords/>
  <dc:description/>
  <cp:lastModifiedBy>Edward Tshifura</cp:lastModifiedBy>
  <cp:revision/>
  <dcterms:created xsi:type="dcterms:W3CDTF">2016-02-25T11:17:36Z</dcterms:created>
  <dcterms:modified xsi:type="dcterms:W3CDTF">2022-12-02T07:30:36Z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0x0101001F7E722E7D33974986DB78B7FAB90374</vt:lpwstr>
  </property>
  <property fmtid="{D5CDD505-2E9C-101B-9397-08002B2CF9AE}" pid="3" name="MediaServiceImageTags">
    <vt:lpwstr/>
  </property>
</Properties>
</file>