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lade enheter\Personal\Lönerapport, reseräkning, ledighetsansökan\Tidrapporter\"/>
    </mc:Choice>
  </mc:AlternateContent>
  <bookViews>
    <workbookView xWindow="0" yWindow="0" windowWidth="2160" windowHeight="0"/>
  </bookViews>
  <sheets>
    <sheet name="Avvikelserapport Unionen" sheetId="1" r:id="rId1"/>
    <sheet name="Arbetstid 2022" sheetId="2" r:id="rId2"/>
  </sheets>
  <definedNames>
    <definedName name="_xlnm.Print_Area" localSheetId="0">'Avvikelserapport Unionen'!$A$1:$J$51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U26" i="1"/>
  <c r="R27" i="1"/>
  <c r="N38" i="1"/>
  <c r="M13" i="1"/>
  <c r="M14" i="1"/>
  <c r="M15" i="1"/>
  <c r="M17" i="1"/>
  <c r="M20" i="1"/>
  <c r="M21" i="1"/>
  <c r="M22" i="1"/>
  <c r="M23" i="1"/>
  <c r="M24" i="1"/>
  <c r="M27" i="1"/>
  <c r="M28" i="1"/>
  <c r="M29" i="1"/>
  <c r="M30" i="1"/>
  <c r="M31" i="1"/>
  <c r="M34" i="1"/>
  <c r="M35" i="1"/>
  <c r="M36" i="1"/>
  <c r="M37" i="1"/>
  <c r="M38" i="1"/>
  <c r="M41" i="1"/>
  <c r="M42" i="1"/>
  <c r="R26" i="1"/>
  <c r="R25" i="1"/>
  <c r="R24" i="1"/>
  <c r="R23" i="1"/>
  <c r="V41" i="1"/>
  <c r="X40" i="1"/>
  <c r="W40" i="1"/>
  <c r="W39" i="1"/>
  <c r="W38" i="1"/>
  <c r="X39" i="1"/>
  <c r="X38" i="1"/>
  <c r="X37" i="1"/>
  <c r="T41" i="1"/>
  <c r="T40" i="1"/>
  <c r="T39" i="1"/>
  <c r="R33" i="1"/>
  <c r="R32" i="1"/>
  <c r="R31" i="1"/>
  <c r="R30" i="1"/>
  <c r="P29" i="1"/>
  <c r="P32" i="1"/>
  <c r="P30" i="1"/>
  <c r="T36" i="1"/>
  <c r="T35" i="1"/>
  <c r="T34" i="1"/>
  <c r="T33" i="1"/>
  <c r="T32" i="1"/>
  <c r="U33" i="1"/>
  <c r="U32" i="1"/>
  <c r="U31" i="1"/>
  <c r="U30" i="1"/>
  <c r="U29" i="1"/>
  <c r="S32" i="1"/>
  <c r="S31" i="1"/>
  <c r="S30" i="1"/>
  <c r="S29" i="1"/>
  <c r="S28" i="1"/>
  <c r="T29" i="1"/>
  <c r="W21" i="1"/>
  <c r="X12" i="1"/>
  <c r="X11" i="1"/>
  <c r="W13" i="1"/>
  <c r="W12" i="1"/>
  <c r="W11" i="1"/>
  <c r="W20" i="1"/>
  <c r="W19" i="1"/>
  <c r="W18" i="1"/>
  <c r="W17" i="1"/>
  <c r="U25" i="1"/>
  <c r="U24" i="1"/>
  <c r="U23" i="1"/>
  <c r="U22" i="1"/>
  <c r="T28" i="1"/>
  <c r="T27" i="1"/>
  <c r="T26" i="1"/>
  <c r="T25" i="1"/>
  <c r="O41" i="1"/>
  <c r="O40" i="1"/>
  <c r="O39" i="1"/>
  <c r="O38" i="1"/>
  <c r="Q41" i="1"/>
  <c r="Q40" i="1"/>
  <c r="R40" i="1"/>
  <c r="R37" i="1"/>
  <c r="R38" i="1"/>
  <c r="R39" i="1"/>
  <c r="S39" i="1"/>
  <c r="S38" i="1"/>
  <c r="S37" i="1"/>
  <c r="S36" i="1"/>
  <c r="S35" i="1"/>
  <c r="U40" i="1"/>
  <c r="U39" i="1"/>
  <c r="U38" i="1"/>
  <c r="U37" i="1"/>
  <c r="U36" i="1"/>
  <c r="V38" i="1"/>
  <c r="V37" i="1"/>
  <c r="V36" i="1"/>
  <c r="V35" i="1"/>
  <c r="V34" i="1"/>
  <c r="X19" i="1"/>
  <c r="X18" i="1"/>
  <c r="X17" i="1"/>
  <c r="X16" i="1"/>
  <c r="X15" i="1"/>
  <c r="X26" i="1"/>
  <c r="X25" i="1"/>
  <c r="X24" i="1"/>
  <c r="X23" i="1"/>
  <c r="X22" i="1"/>
  <c r="X33" i="1"/>
  <c r="X32" i="1"/>
  <c r="X31" i="1"/>
  <c r="X30" i="1"/>
  <c r="X29" i="1"/>
  <c r="W35" i="1"/>
  <c r="W34" i="1"/>
  <c r="W33" i="1"/>
  <c r="W32" i="1"/>
  <c r="W31" i="1"/>
  <c r="V31" i="1"/>
  <c r="V30" i="1"/>
  <c r="V29" i="1"/>
  <c r="V28" i="1"/>
  <c r="V27" i="1"/>
  <c r="W28" i="1"/>
  <c r="W27" i="1"/>
  <c r="W26" i="1"/>
  <c r="W25" i="1"/>
  <c r="W24" i="1"/>
  <c r="V24" i="1"/>
  <c r="V23" i="1"/>
  <c r="V22" i="1"/>
  <c r="V21" i="1"/>
  <c r="V20" i="1"/>
  <c r="V17" i="1"/>
  <c r="V16" i="1"/>
  <c r="V15" i="1"/>
  <c r="V14" i="1"/>
  <c r="V13" i="1"/>
  <c r="U19" i="1"/>
  <c r="U18" i="1"/>
  <c r="U17" i="1"/>
  <c r="U16" i="1"/>
  <c r="U15" i="1"/>
  <c r="T22" i="1"/>
  <c r="T21" i="1"/>
  <c r="T20" i="1"/>
  <c r="T19" i="1"/>
  <c r="T18" i="1"/>
  <c r="S25" i="1"/>
  <c r="S24" i="1"/>
  <c r="S23" i="1"/>
  <c r="S22" i="1"/>
  <c r="S21" i="1"/>
  <c r="Q30" i="1"/>
  <c r="Q29" i="1"/>
  <c r="Q28" i="1"/>
  <c r="Q27" i="1"/>
  <c r="Q26" i="1"/>
  <c r="P39" i="1"/>
  <c r="P38" i="1"/>
  <c r="P37" i="1"/>
  <c r="P36" i="1"/>
  <c r="P35" i="1"/>
  <c r="N32" i="1"/>
  <c r="O32" i="1"/>
  <c r="N33" i="1"/>
  <c r="O33" i="1"/>
  <c r="N34" i="1"/>
  <c r="O34" i="1"/>
  <c r="N35" i="1"/>
  <c r="O35" i="1"/>
  <c r="N31" i="1"/>
  <c r="O31" i="1"/>
  <c r="P31" i="1"/>
  <c r="N25" i="1"/>
  <c r="O25" i="1"/>
  <c r="N26" i="1"/>
  <c r="O26" i="1"/>
  <c r="N27" i="1"/>
  <c r="O27" i="1"/>
  <c r="N28" i="1"/>
  <c r="O28" i="1"/>
  <c r="N24" i="1"/>
  <c r="O24" i="1"/>
  <c r="W14" i="1"/>
  <c r="Q35" i="1"/>
  <c r="P23" i="1"/>
  <c r="P24" i="1"/>
  <c r="P22" i="1"/>
  <c r="N21" i="1"/>
  <c r="O21" i="1"/>
  <c r="P21" i="1"/>
  <c r="Q21" i="1"/>
  <c r="Q22" i="1"/>
  <c r="Q23" i="1"/>
  <c r="Q19" i="1"/>
  <c r="Q20" i="1"/>
  <c r="R19" i="1"/>
  <c r="R20" i="1"/>
  <c r="R17" i="1"/>
  <c r="R18" i="1"/>
  <c r="S16" i="1"/>
  <c r="S17" i="1"/>
  <c r="S18" i="1"/>
  <c r="S14" i="1"/>
  <c r="S15" i="1"/>
  <c r="P11" i="1"/>
  <c r="T13" i="1"/>
  <c r="T14" i="1"/>
  <c r="T15" i="1"/>
  <c r="T12" i="1"/>
  <c r="U12" i="1"/>
  <c r="S11" i="1"/>
  <c r="T11" i="1"/>
  <c r="U11" i="1"/>
  <c r="R11" i="1"/>
  <c r="R12" i="1"/>
  <c r="R13" i="1"/>
  <c r="Q12" i="1"/>
  <c r="Q13" i="1"/>
  <c r="Q14" i="1"/>
  <c r="Q15" i="1"/>
  <c r="Q16" i="1"/>
  <c r="P14" i="1"/>
  <c r="P15" i="1"/>
  <c r="P16" i="1"/>
  <c r="O18" i="1"/>
  <c r="P18" i="1"/>
  <c r="P17" i="1"/>
  <c r="O20" i="1"/>
  <c r="N20" i="1"/>
  <c r="O19" i="1"/>
  <c r="N19" i="1"/>
  <c r="N18" i="1"/>
  <c r="O17" i="1"/>
  <c r="N17" i="1"/>
  <c r="N11" i="1"/>
  <c r="O11" i="1"/>
  <c r="N12" i="1"/>
  <c r="O12" i="1"/>
  <c r="N13" i="1"/>
  <c r="O13" i="1"/>
  <c r="N14" i="1"/>
  <c r="O14" i="1"/>
  <c r="N42" i="1"/>
  <c r="O42" i="1"/>
  <c r="P42" i="1"/>
  <c r="Q42" i="1"/>
  <c r="R42" i="1"/>
  <c r="S42" i="1"/>
  <c r="T42" i="1"/>
  <c r="U42" i="1"/>
  <c r="V42" i="1"/>
  <c r="W42" i="1"/>
  <c r="X42" i="1"/>
  <c r="M43" i="1"/>
  <c r="B6" i="2"/>
  <c r="B7" i="2"/>
  <c r="B8" i="2"/>
  <c r="B10" i="2"/>
  <c r="B13" i="2"/>
  <c r="B14" i="2"/>
  <c r="B15" i="2"/>
  <c r="B16" i="2"/>
  <c r="B17" i="2"/>
  <c r="B20" i="2"/>
  <c r="B21" i="2"/>
  <c r="B22" i="2"/>
  <c r="B23" i="2"/>
  <c r="B24" i="2"/>
  <c r="B27" i="2"/>
  <c r="B28" i="2"/>
  <c r="B29" i="2"/>
  <c r="B30" i="2"/>
  <c r="B31" i="2"/>
  <c r="B34" i="2"/>
  <c r="B35" i="2"/>
  <c r="C4" i="2"/>
  <c r="C5" i="2"/>
  <c r="C6" i="2"/>
  <c r="C7" i="2"/>
  <c r="C10" i="2"/>
  <c r="C11" i="2"/>
  <c r="C12" i="2"/>
  <c r="C13" i="2"/>
  <c r="C14" i="2"/>
  <c r="C17" i="2"/>
  <c r="C18" i="2"/>
  <c r="C19" i="2"/>
  <c r="C20" i="2"/>
  <c r="C21" i="2"/>
  <c r="C24" i="2"/>
  <c r="C25" i="2"/>
  <c r="C26" i="2"/>
  <c r="C27" i="2"/>
  <c r="C28" i="2"/>
  <c r="C31" i="2"/>
  <c r="C35" i="2"/>
  <c r="D4" i="2"/>
  <c r="D5" i="2"/>
  <c r="D6" i="2"/>
  <c r="D7" i="2"/>
  <c r="D10" i="2"/>
  <c r="D11" i="2"/>
  <c r="D12" i="2"/>
  <c r="D13" i="2"/>
  <c r="D14" i="2"/>
  <c r="D17" i="2"/>
  <c r="D18" i="2"/>
  <c r="D19" i="2"/>
  <c r="D20" i="2"/>
  <c r="D21" i="2"/>
  <c r="D24" i="2"/>
  <c r="D25" i="2"/>
  <c r="D26" i="2"/>
  <c r="D27" i="2"/>
  <c r="D28" i="2"/>
  <c r="D31" i="2"/>
  <c r="D32" i="2"/>
  <c r="D33" i="2"/>
  <c r="D34" i="2"/>
  <c r="D35" i="2"/>
  <c r="E4" i="2"/>
  <c r="E7" i="2"/>
  <c r="E8" i="2"/>
  <c r="E9" i="2"/>
  <c r="E10" i="2"/>
  <c r="E11" i="2"/>
  <c r="E14" i="2"/>
  <c r="E15" i="2"/>
  <c r="E16" i="2"/>
  <c r="E17" i="2"/>
  <c r="E22" i="2"/>
  <c r="E23" i="2"/>
  <c r="E24" i="2"/>
  <c r="E25" i="2"/>
  <c r="E28" i="2"/>
  <c r="E29" i="2"/>
  <c r="E30" i="2"/>
  <c r="E31" i="2"/>
  <c r="E32" i="2"/>
  <c r="E35" i="2"/>
  <c r="F5" i="2"/>
  <c r="F6" i="2"/>
  <c r="F7" i="2"/>
  <c r="F8" i="2"/>
  <c r="F9" i="2"/>
  <c r="F12" i="2"/>
  <c r="F13" i="2"/>
  <c r="F14" i="2"/>
  <c r="F15" i="2"/>
  <c r="F16" i="2"/>
  <c r="F19" i="2"/>
  <c r="F20" i="2"/>
  <c r="F21" i="2"/>
  <c r="F22" i="2"/>
  <c r="F23" i="2"/>
  <c r="F28" i="2"/>
  <c r="F33" i="2"/>
  <c r="F34" i="2"/>
  <c r="F35" i="2"/>
  <c r="G4" i="2"/>
  <c r="G5" i="2"/>
  <c r="G6" i="2"/>
  <c r="G10" i="2"/>
  <c r="G11" i="2"/>
  <c r="G12" i="2"/>
  <c r="G13" i="2"/>
  <c r="G16" i="2"/>
  <c r="G17" i="2"/>
  <c r="G18" i="2"/>
  <c r="G19" i="2"/>
  <c r="G20" i="2"/>
  <c r="G23" i="2"/>
  <c r="G24" i="2"/>
  <c r="G25" i="2"/>
  <c r="G26" i="2"/>
  <c r="G30" i="2"/>
  <c r="G31" i="2"/>
  <c r="G32" i="2"/>
  <c r="G33" i="2"/>
  <c r="G35" i="2"/>
  <c r="H4" i="2"/>
  <c r="H7" i="2"/>
  <c r="H8" i="2"/>
  <c r="H9" i="2"/>
  <c r="H10" i="2"/>
  <c r="H11" i="2"/>
  <c r="H14" i="2"/>
  <c r="H15" i="2"/>
  <c r="H16" i="2"/>
  <c r="H17" i="2"/>
  <c r="H18" i="2"/>
  <c r="H21" i="2"/>
  <c r="H22" i="2"/>
  <c r="H23" i="2"/>
  <c r="H24" i="2"/>
  <c r="H25" i="2"/>
  <c r="H28" i="2"/>
  <c r="H29" i="2"/>
  <c r="H30" i="2"/>
  <c r="H31" i="2"/>
  <c r="H32" i="2"/>
  <c r="H35" i="2"/>
  <c r="I4" i="2"/>
  <c r="I5" i="2"/>
  <c r="I6" i="2"/>
  <c r="I7" i="2"/>
  <c r="I8" i="2"/>
  <c r="I11" i="2"/>
  <c r="I12" i="2"/>
  <c r="I13" i="2"/>
  <c r="I14" i="2"/>
  <c r="I15" i="2"/>
  <c r="I18" i="2"/>
  <c r="I19" i="2"/>
  <c r="I20" i="2"/>
  <c r="I21" i="2"/>
  <c r="I22" i="2"/>
  <c r="I25" i="2"/>
  <c r="I26" i="2"/>
  <c r="I27" i="2"/>
  <c r="I28" i="2"/>
  <c r="I29" i="2"/>
  <c r="I32" i="2"/>
  <c r="I33" i="2"/>
  <c r="I34" i="2"/>
  <c r="I35" i="2"/>
  <c r="J4" i="2"/>
  <c r="J5" i="2"/>
  <c r="J8" i="2"/>
  <c r="J9" i="2"/>
  <c r="J10" i="2"/>
  <c r="J11" i="2"/>
  <c r="J12" i="2"/>
  <c r="J15" i="2"/>
  <c r="J16" i="2"/>
  <c r="J17" i="2"/>
  <c r="J18" i="2"/>
  <c r="J19" i="2"/>
  <c r="J22" i="2"/>
  <c r="J23" i="2"/>
  <c r="J24" i="2"/>
  <c r="J25" i="2"/>
  <c r="J26" i="2"/>
  <c r="J29" i="2"/>
  <c r="J30" i="2"/>
  <c r="J31" i="2"/>
  <c r="J32" i="2"/>
  <c r="J33" i="2"/>
  <c r="J35" i="2"/>
  <c r="K6" i="2"/>
  <c r="K7" i="2"/>
  <c r="K8" i="2"/>
  <c r="K9" i="2"/>
  <c r="K10" i="2"/>
  <c r="K13" i="2"/>
  <c r="K14" i="2"/>
  <c r="K15" i="2"/>
  <c r="K16" i="2"/>
  <c r="K17" i="2"/>
  <c r="K20" i="2"/>
  <c r="K21" i="2"/>
  <c r="K22" i="2"/>
  <c r="K23" i="2"/>
  <c r="K24" i="2"/>
  <c r="K27" i="2"/>
  <c r="K28" i="2"/>
  <c r="K29" i="2"/>
  <c r="K30" i="2"/>
  <c r="K31" i="2"/>
  <c r="K34" i="2"/>
  <c r="K35" i="2"/>
  <c r="L4" i="2"/>
  <c r="L5" i="2"/>
  <c r="L6" i="2"/>
  <c r="L7" i="2"/>
  <c r="L10" i="2"/>
  <c r="L11" i="2"/>
  <c r="L12" i="2"/>
  <c r="L13" i="2"/>
  <c r="L14" i="2"/>
  <c r="L17" i="2"/>
  <c r="L18" i="2"/>
  <c r="L19" i="2"/>
  <c r="L20" i="2"/>
  <c r="L21" i="2"/>
  <c r="L24" i="2"/>
  <c r="L25" i="2"/>
  <c r="L26" i="2"/>
  <c r="L27" i="2"/>
  <c r="L28" i="2"/>
  <c r="L31" i="2"/>
  <c r="L32" i="2"/>
  <c r="L33" i="2"/>
  <c r="L35" i="2"/>
  <c r="M4" i="2"/>
  <c r="M5" i="2"/>
  <c r="M8" i="2"/>
  <c r="M9" i="2"/>
  <c r="M10" i="2"/>
  <c r="M11" i="2"/>
  <c r="M12" i="2"/>
  <c r="M15" i="2"/>
  <c r="M16" i="2"/>
  <c r="M17" i="2"/>
  <c r="M18" i="2"/>
  <c r="M19" i="2"/>
  <c r="M22" i="2"/>
  <c r="M23" i="2"/>
  <c r="M24" i="2"/>
  <c r="M25" i="2"/>
  <c r="M26" i="2"/>
  <c r="M30" i="2"/>
  <c r="M31" i="2"/>
  <c r="M32" i="2"/>
  <c r="M33" i="2"/>
  <c r="M35" i="2"/>
  <c r="B36" i="2"/>
  <c r="H8" i="1"/>
  <c r="E46" i="1"/>
  <c r="B42" i="1"/>
  <c r="C42" i="1"/>
  <c r="D42" i="1"/>
  <c r="E42" i="1"/>
  <c r="A46" i="1"/>
  <c r="J23" i="1"/>
</calcChain>
</file>

<file path=xl/comments1.xml><?xml version="1.0" encoding="utf-8"?>
<comments xmlns="http://schemas.openxmlformats.org/spreadsheetml/2006/main">
  <authors>
    <author/>
    <author>AnnaBo</author>
  </authors>
  <commentList>
    <comment ref="H7" authorId="0" shapeId="0">
      <text>
        <r>
          <rPr>
            <sz val="10"/>
            <color rgb="FF000000"/>
            <rFont val="Arial"/>
            <family val="2"/>
          </rPr>
          <t>Fyll i avtalad arbetstid för den aktuella månaden för heltid (100 %) även om du har en deltidstjänst.</t>
        </r>
      </text>
    </comment>
    <comment ref="O9" authorId="1" shapeId="0">
      <text>
        <r>
          <rPr>
            <b/>
            <sz val="9"/>
            <color indexed="81"/>
            <rFont val="Tahoma"/>
            <family val="2"/>
          </rPr>
          <t>AnnaBo:</t>
        </r>
        <r>
          <rPr>
            <sz val="9"/>
            <color indexed="81"/>
            <rFont val="Tahoma"/>
            <family val="2"/>
          </rPr>
          <t xml:space="preserve">
Fyll i din sysselsättningsgrad i procent.</t>
        </r>
      </text>
    </comment>
    <comment ref="V9" authorId="1" shapeId="0">
      <text>
        <r>
          <rPr>
            <b/>
            <sz val="9"/>
            <color indexed="81"/>
            <rFont val="Tahoma"/>
            <family val="2"/>
          </rPr>
          <t>AnnaBo:</t>
        </r>
        <r>
          <rPr>
            <sz val="9"/>
            <color indexed="81"/>
            <rFont val="Tahoma"/>
            <family val="2"/>
          </rPr>
          <t xml:space="preserve">
Antal timmar vid heltid. Ändra inte.</t>
        </r>
      </text>
    </comment>
    <comment ref="E10" authorId="0" shapeId="0">
      <text>
        <r>
          <rPr>
            <sz val="10"/>
            <color rgb="FF000000"/>
            <rFont val="Arial"/>
            <family val="2"/>
          </rPr>
          <t>Ange typ av frånvaro i kommentarskolumnen.
- Föräldraledig
- Tjänstledig
- Vård av nära anhörig</t>
        </r>
      </text>
    </comment>
  </commentList>
</comments>
</file>

<file path=xl/comments2.xml><?xml version="1.0" encoding="utf-8"?>
<comments xmlns="http://schemas.openxmlformats.org/spreadsheetml/2006/main">
  <authors>
    <author>AnnaBo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AnnaBo:</t>
        </r>
        <r>
          <rPr>
            <sz val="9"/>
            <color indexed="81"/>
            <rFont val="Tahoma"/>
            <family val="2"/>
          </rPr>
          <t xml:space="preserve">
Fyll i din sysselsättningsgrad i procent.</t>
        </r>
      </text>
    </comment>
  </commentList>
</comments>
</file>

<file path=xl/sharedStrings.xml><?xml version="1.0" encoding="utf-8"?>
<sst xmlns="http://schemas.openxmlformats.org/spreadsheetml/2006/main" count="93" uniqueCount="56">
  <si>
    <r>
      <rPr>
        <sz val="14"/>
        <color theme="1"/>
        <rFont val="Gill Sans"/>
      </rPr>
      <t xml:space="preserve">AVVIKELSERAPPORT  </t>
    </r>
    <r>
      <rPr>
        <sz val="10"/>
        <color theme="1"/>
        <rFont val="Gill Sans MT"/>
        <family val="2"/>
      </rPr>
      <t xml:space="preserve"> </t>
    </r>
  </si>
  <si>
    <t>UNIONEN månadslön</t>
  </si>
  <si>
    <t>Namn</t>
  </si>
  <si>
    <t>Anställningsnummer</t>
  </si>
  <si>
    <t>Månad</t>
  </si>
  <si>
    <t>Sysselsättningsgrad</t>
  </si>
  <si>
    <t>Januari</t>
  </si>
  <si>
    <t>Datum</t>
  </si>
  <si>
    <t>Semester i timmar</t>
  </si>
  <si>
    <t>VAB 
i timmar</t>
  </si>
  <si>
    <t>Kommentar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</si>
  <si>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</si>
  <si>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</si>
  <si>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</si>
  <si>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</si>
  <si>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</si>
  <si>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</si>
  <si>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</si>
  <si>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</si>
  <si>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</si>
  <si>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</si>
  <si>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</si>
  <si>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</t>
  </si>
  <si>
    <t>Total frånvaro</t>
  </si>
  <si>
    <t>Normal arbetstid</t>
  </si>
  <si>
    <t>Anställdes underskrift</t>
  </si>
  <si>
    <t>Attest</t>
  </si>
  <si>
    <t>Arbetstid 2022</t>
  </si>
  <si>
    <t>Arbetstid per dag vid heltid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</si>
  <si>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</si>
  <si>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</si>
  <si>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</si>
  <si>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</si>
  <si>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</si>
  <si>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</si>
  <si>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</si>
  <si>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</si>
  <si>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</si>
  <si>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</si>
  <si>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</si>
  <si>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</si>
  <si>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Tim/mån</t>
  </si>
  <si>
    <t>Halvdagar och lediga dagar</t>
  </si>
  <si>
    <t>-</t>
  </si>
  <si>
    <t>Trettondagsafton är arbetstiden 50% av ordinarie arbetstid</t>
  </si>
  <si>
    <t>Skärtorsdag är arbetstiden 50% av ordinarie arbetstid</t>
  </si>
  <si>
    <t>Dag före Kristi himmelsfärdsdag är arbetstiden 50% av ordinarie arbetstid</t>
  </si>
  <si>
    <t>Dag efter Kristi himmelsfärdsdag är ledig dag inom tjänstemannavtalet (Unionen)</t>
  </si>
  <si>
    <t>Nationaldagen är ledig dag (infaller den på en helg ges en dags permission som tas ut under året)</t>
  </si>
  <si>
    <t>Dag före Alla helgons dag är arbetstiden 50% av ordinarie arbetstid</t>
  </si>
  <si>
    <t>Arbetstid vid heltid</t>
  </si>
  <si>
    <t>Arbetstid vid 100 %</t>
  </si>
  <si>
    <t>Arbetade timmar</t>
  </si>
  <si>
    <t>Övrig frånvaro i timmar</t>
  </si>
  <si>
    <t>Sjuk-frånvaro
i timmar</t>
  </si>
  <si>
    <t>Tim/år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</si>
</sst>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Gill Sans"/>
    </font>
    <font>
      <sz val="14"/>
      <color theme="1"/>
      <name val="Gill Sans"/>
    </font>
    <font>
      <sz val="10"/>
      <color theme="1"/>
      <name val="Gill Sans MT"/>
      <family val="2"/>
    </font>
    <font>
      <sz val="8"/>
      <color theme="1"/>
      <name val="Gill Sans"/>
    </font>
    <font>
      <sz val="7"/>
      <color theme="1"/>
      <name val="Gill Sans"/>
    </font>
    <font>
      <b/>
      <sz val="10"/>
      <color rgb="FF000000"/>
      <name val="Gill Sans"/>
    </font>
    <font>
      <sz val="10"/>
      <name val="Arial"/>
      <family val="2"/>
    </font>
    <font>
      <b/>
      <sz val="10"/>
      <color theme="1"/>
      <name val="Gill Sans"/>
    </font>
    <font>
      <sz val="7"/>
      <color rgb="FF000000"/>
      <name val="Gill Sans"/>
    </font>
    <font>
      <sz val="8"/>
      <color rgb="FF000000"/>
      <name val="Gill Sans"/>
    </font>
    <font>
      <sz val="11"/>
      <color theme="1"/>
      <name val="HK Grotesk"/>
      <family val="3"/>
    </font>
    <font>
      <sz val="10"/>
      <color theme="1"/>
      <name val="HK Grotesk"/>
      <family val="3"/>
    </font>
    <font>
      <sz val="7"/>
      <color theme="1"/>
      <name val="HK Grotesk"/>
      <family val="3"/>
    </font>
    <font>
      <b/>
      <sz val="11"/>
      <color rgb="FFFF0000"/>
      <name val="HK Grotesk"/>
      <family val="3"/>
    </font>
    <font>
      <sz val="11"/>
      <color theme="0" tint="-0.499984740745262"/>
      <name val="HK Grotesk"/>
      <family val="3"/>
    </font>
    <font>
      <sz val="9"/>
      <color theme="1"/>
      <name val="HK Grotesk"/>
      <family val="3"/>
    </font>
    <font>
      <b/>
      <sz val="11"/>
      <color theme="1"/>
      <name val="HK Grotesk"/>
      <family val="3"/>
    </font>
    <font>
      <sz val="11"/>
      <name val="HK Grotesk"/>
      <family val="3"/>
    </font>
    <font>
      <sz val="9"/>
      <name val="HK Grotesk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14999847407452621"/>
      <name val="Gill Sans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Alignme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vertical="top"/>
    </xf>
    <xf numFmtId="0" fontId="2" fillId="0" borderId="2" xfId="0" applyFont="1" applyBorder="1"/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/>
    <xf numFmtId="9" fontId="9" fillId="0" borderId="6" xfId="0" applyNumberFormat="1" applyFont="1" applyBorder="1" applyAlignment="1">
      <alignment horizontal="left"/>
    </xf>
    <xf numFmtId="0" fontId="6" fillId="0" borderId="7" xfId="0" applyFont="1" applyBorder="1" applyAlignment="1">
      <alignment vertical="top"/>
    </xf>
    <xf numFmtId="0" fontId="2" fillId="0" borderId="5" xfId="0" applyFont="1" applyBorder="1"/>
    <xf numFmtId="0" fontId="2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0" borderId="1" xfId="0" applyFont="1" applyBorder="1"/>
    <xf numFmtId="0" fontId="2" fillId="0" borderId="3" xfId="0" applyFont="1" applyBorder="1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/>
    <xf numFmtId="0" fontId="13" fillId="0" borderId="0" xfId="1" applyFont="1"/>
    <xf numFmtId="9" fontId="13" fillId="0" borderId="12" xfId="2" applyFont="1" applyBorder="1"/>
    <xf numFmtId="0" fontId="14" fillId="0" borderId="0" xfId="1" applyFont="1"/>
    <xf numFmtId="0" fontId="13" fillId="0" borderId="0" xfId="1" applyFont="1" applyAlignment="1">
      <alignment horizontal="right"/>
    </xf>
    <xf numFmtId="0" fontId="12" fillId="0" borderId="0" xfId="1" applyFont="1" applyFill="1"/>
    <xf numFmtId="0" fontId="12" fillId="0" borderId="0" xfId="1" applyFont="1" applyAlignment="1">
      <alignment horizontal="center"/>
    </xf>
    <xf numFmtId="0" fontId="12" fillId="2" borderId="12" xfId="1" applyFont="1" applyFill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3" borderId="12" xfId="1" applyFont="1" applyFill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6" fillId="3" borderId="12" xfId="1" applyFont="1" applyFill="1" applyBorder="1" applyAlignment="1">
      <alignment horizontal="center"/>
    </xf>
    <xf numFmtId="0" fontId="15" fillId="3" borderId="12" xfId="1" applyFont="1" applyFill="1" applyBorder="1" applyAlignment="1">
      <alignment horizontal="center"/>
    </xf>
    <xf numFmtId="0" fontId="12" fillId="4" borderId="12" xfId="1" applyFont="1" applyFill="1" applyBorder="1" applyAlignment="1">
      <alignment horizontal="center"/>
    </xf>
    <xf numFmtId="0" fontId="17" fillId="0" borderId="0" xfId="1" applyFont="1" applyAlignment="1">
      <alignment horizontal="center" wrapText="1"/>
    </xf>
    <xf numFmtId="0" fontId="18" fillId="0" borderId="0" xfId="1" applyFont="1"/>
    <xf numFmtId="0" fontId="12" fillId="0" borderId="0" xfId="1" applyFont="1" applyAlignment="1">
      <alignment horizontal="right"/>
    </xf>
    <xf numFmtId="0" fontId="2" fillId="0" borderId="9" xfId="0" applyFont="1" applyBorder="1" applyAlignment="1">
      <alignment horizontal="center"/>
    </xf>
    <xf numFmtId="0" fontId="12" fillId="0" borderId="12" xfId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2" fontId="9" fillId="0" borderId="14" xfId="0" applyNumberFormat="1" applyFont="1" applyBorder="1" applyAlignment="1">
      <alignment horizontal="left"/>
    </xf>
    <xf numFmtId="0" fontId="8" fillId="0" borderId="15" xfId="0" applyFont="1" applyBorder="1" applyAlignment="1"/>
    <xf numFmtId="0" fontId="20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5" fillId="0" borderId="10" xfId="0" applyFont="1" applyBorder="1"/>
    <xf numFmtId="0" fontId="8" fillId="0" borderId="11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7" fillId="0" borderId="4" xfId="0" applyFont="1" applyBorder="1" applyAlignment="1">
      <alignment horizontal="left" vertical="center"/>
    </xf>
    <xf numFmtId="0" fontId="8" fillId="0" borderId="5" xfId="0" applyFont="1" applyBorder="1"/>
    <xf numFmtId="0" fontId="8" fillId="0" borderId="6" xfId="0" applyFont="1" applyBorder="1"/>
    <xf numFmtId="0" fontId="9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8" fillId="0" borderId="2" xfId="0" applyFont="1" applyBorder="1"/>
    <xf numFmtId="0" fontId="8" fillId="0" borderId="3" xfId="0" applyFont="1" applyBorder="1"/>
    <xf numFmtId="9" fontId="9" fillId="0" borderId="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16" fontId="5" fillId="0" borderId="10" xfId="0" applyNumberFormat="1" applyFont="1" applyBorder="1"/>
    <xf numFmtId="2" fontId="9" fillId="0" borderId="4" xfId="0" applyNumberFormat="1" applyFont="1" applyBorder="1" applyAlignment="1">
      <alignment horizontal="left"/>
    </xf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104775</xdr:rowOff>
    </xdr:from>
    <xdr:ext cx="2571750" cy="476250"/>
    <xdr:pic>
      <xdr:nvPicPr>
        <xdr:cNvPr id="2" name="image1.jpg" descr="https://kfum-sp.rundesktop.se/kfum-umea/Logotyper/KFUM%20Ume%C3%A5%20svart/KFUM%20Ume%C3%A5%20(jpg)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4775"/>
          <a:ext cx="25717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99"/>
  <sheetViews>
    <sheetView showGridLines="0" tabSelected="1" zoomScaleNormal="100" workbookViewId="0">
      <selection activeCell="J26" sqref="J26"/>
    </sheetView>
  </sheetViews>
  <sheetFormatPr defaultColWidth="14.42578125" defaultRowHeight="15" customHeight="1"/>
  <cols>
    <col min="1" max="1" width="11.85546875" style="3" customWidth="1"/>
    <col min="2" max="5" width="7.7109375" style="3" customWidth="1"/>
    <col min="6" max="6" width="11.5703125" style="3" customWidth="1"/>
    <col min="7" max="7" width="3.85546875" style="3" customWidth="1"/>
    <col min="8" max="8" width="7.7109375" style="3" customWidth="1"/>
    <col min="9" max="9" width="10.28515625" style="3" customWidth="1"/>
    <col min="10" max="10" width="9.42578125" style="3" customWidth="1"/>
    <col min="11" max="11" width="11.5703125" style="3" customWidth="1"/>
    <col min="12" max="24" width="6.28515625" style="3" customWidth="1"/>
    <col min="25" max="16384" width="14.42578125" style="3"/>
  </cols>
  <sheetData>
    <row r="1" spans="1:25" ht="21" customHeight="1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36"/>
    </row>
    <row r="2" spans="1:25" ht="21" customHeight="1">
      <c r="A2" s="1"/>
      <c r="B2" s="1"/>
      <c r="C2" s="1"/>
      <c r="D2" s="1"/>
      <c r="E2" s="1"/>
      <c r="G2" s="1"/>
      <c r="H2" s="4" t="s">
        <v>0</v>
      </c>
      <c r="I2" s="1" t="s">
        <v>1</v>
      </c>
      <c r="K2" s="1"/>
      <c r="L2" s="36"/>
    </row>
    <row r="3" spans="1:25" ht="21" customHeight="1">
      <c r="A3" s="1"/>
      <c r="B3" s="1"/>
      <c r="C3" s="1"/>
      <c r="D3" s="1"/>
      <c r="E3" s="1"/>
      <c r="F3" s="5"/>
      <c r="G3" s="5"/>
      <c r="H3" s="5"/>
      <c r="I3" s="5"/>
      <c r="J3" s="1"/>
      <c r="K3" s="1"/>
      <c r="L3" s="36"/>
    </row>
    <row r="4" spans="1:25" ht="21" customHeight="1">
      <c r="A4" s="1"/>
      <c r="B4" s="1"/>
      <c r="C4" s="1"/>
      <c r="D4" s="1"/>
      <c r="E4" s="1"/>
      <c r="F4" s="6"/>
      <c r="G4" s="63"/>
      <c r="H4" s="64"/>
      <c r="I4" s="8"/>
      <c r="J4" s="1"/>
      <c r="K4" s="1"/>
      <c r="L4" s="36"/>
    </row>
    <row r="5" spans="1:25" ht="9.75" customHeight="1">
      <c r="A5" s="9" t="s">
        <v>2</v>
      </c>
      <c r="B5" s="10"/>
      <c r="C5" s="11"/>
      <c r="D5" s="11"/>
      <c r="E5" s="11"/>
      <c r="F5" s="9" t="s">
        <v>3</v>
      </c>
      <c r="G5" s="12"/>
      <c r="H5" s="9"/>
      <c r="I5" s="10"/>
      <c r="J5" s="13"/>
      <c r="K5" s="1"/>
      <c r="L5" s="36"/>
    </row>
    <row r="6" spans="1:25" ht="18" customHeight="1">
      <c r="A6" s="65"/>
      <c r="B6" s="66"/>
      <c r="C6" s="66"/>
      <c r="D6" s="66"/>
      <c r="E6" s="66"/>
      <c r="F6" s="65"/>
      <c r="G6" s="67"/>
      <c r="H6" s="68"/>
      <c r="I6" s="66"/>
      <c r="J6" s="14"/>
      <c r="K6" s="1"/>
      <c r="L6" s="36"/>
    </row>
    <row r="7" spans="1:25" ht="9.75" customHeight="1">
      <c r="A7" s="15" t="s">
        <v>4</v>
      </c>
      <c r="B7" s="1"/>
      <c r="C7" s="11"/>
      <c r="D7" s="11"/>
      <c r="E7" s="11"/>
      <c r="F7" s="9" t="s">
        <v>5</v>
      </c>
      <c r="G7" s="12"/>
      <c r="H7" s="69" t="s">
        <v>50</v>
      </c>
      <c r="I7" s="70"/>
      <c r="J7" s="71"/>
      <c r="K7" s="1"/>
      <c r="L7" s="36"/>
    </row>
    <row r="8" spans="1:25" ht="18" customHeight="1">
      <c r="A8" s="68" t="s">
        <v>6</v>
      </c>
      <c r="B8" s="66"/>
      <c r="C8" s="66"/>
      <c r="D8" s="66"/>
      <c r="E8" s="66"/>
      <c r="F8" s="72">
        <v>1</v>
      </c>
      <c r="G8" s="67"/>
      <c r="H8" s="68">
        <f>J11</f>
        <v>156</v>
      </c>
      <c r="I8" s="66"/>
      <c r="J8" s="14"/>
      <c r="K8" s="1"/>
      <c r="L8" s="35" t="s">
        <v>27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7.25" customHeight="1">
      <c r="A9" s="1"/>
      <c r="B9" s="1"/>
      <c r="C9" s="1"/>
      <c r="D9" s="1"/>
      <c r="E9" s="1"/>
      <c r="F9" s="16"/>
      <c r="G9" s="16"/>
      <c r="H9" s="1"/>
      <c r="I9" s="1"/>
      <c r="J9" s="17"/>
      <c r="K9" s="1"/>
      <c r="L9" s="37" t="s">
        <v>5</v>
      </c>
      <c r="M9" s="36"/>
      <c r="N9" s="36"/>
      <c r="O9" s="38">
        <v>1</v>
      </c>
      <c r="P9" s="39"/>
      <c r="Q9" s="36"/>
      <c r="R9" s="36"/>
      <c r="S9" s="36"/>
      <c r="T9" s="36"/>
      <c r="U9" s="40" t="s">
        <v>28</v>
      </c>
      <c r="V9" s="41">
        <v>8</v>
      </c>
      <c r="W9" s="36"/>
      <c r="X9" s="36"/>
      <c r="Y9" s="36"/>
    </row>
    <row r="10" spans="1:25" ht="31.5" customHeight="1">
      <c r="A10" s="18" t="s">
        <v>7</v>
      </c>
      <c r="B10" s="19" t="s">
        <v>8</v>
      </c>
      <c r="C10" s="19" t="s">
        <v>54</v>
      </c>
      <c r="D10" s="19" t="s">
        <v>9</v>
      </c>
      <c r="E10" s="20" t="s">
        <v>53</v>
      </c>
      <c r="F10" s="73" t="s">
        <v>10</v>
      </c>
      <c r="G10" s="62"/>
      <c r="H10" s="1"/>
      <c r="I10" s="21">
        <v>2022</v>
      </c>
      <c r="J10" s="19" t="s">
        <v>51</v>
      </c>
      <c r="K10" s="1"/>
      <c r="L10" s="42">
        <v>2022</v>
      </c>
      <c r="M10" s="42" t="s">
        <v>29</v>
      </c>
      <c r="N10" s="42" t="s">
        <v>30</v>
      </c>
      <c r="O10" s="42" t="s">
        <v>31</v>
      </c>
      <c r="P10" s="42" t="s">
        <v>32</v>
      </c>
      <c r="Q10" s="42" t="s">
        <v>33</v>
      </c>
      <c r="R10" s="42" t="s">
        <v>34</v>
      </c>
      <c r="S10" s="42" t="s">
        <v>35</v>
      </c>
      <c r="T10" s="42" t="s">
        <v>36</v>
      </c>
      <c r="U10" s="42" t="s">
        <v>37</v>
      </c>
      <c r="V10" s="42" t="s">
        <v>38</v>
      </c>
      <c r="W10" s="42" t="s">
        <v>39</v>
      </c>
      <c r="X10" s="42" t="s">
        <v>40</v>
      </c>
      <c r="Y10" s="36"/>
    </row>
    <row r="11" spans="1:25" ht="16.5" customHeight="1">
      <c r="A11" s="23">
        <v>1</v>
      </c>
      <c r="B11" s="24"/>
      <c r="C11" s="24"/>
      <c r="D11" s="24"/>
      <c r="E11" s="24"/>
      <c r="F11" s="74"/>
      <c r="G11" s="62"/>
      <c r="H11" s="1"/>
      <c r="I11" s="22" t="s">
        <v>6</v>
      </c>
      <c r="J11" s="53">
        <v>156</v>
      </c>
      <c r="K11" s="1"/>
      <c r="L11" s="42">
        <v>1</v>
      </c>
      <c r="M11" s="43"/>
      <c r="N11" s="44">
        <f t="shared" ref="M11:U27" si="0">$O$9*$V$9</f>
        <v>8</v>
      </c>
      <c r="O11" s="44">
        <f t="shared" si="0"/>
        <v>8</v>
      </c>
      <c r="P11" s="44">
        <f t="shared" si="0"/>
        <v>8</v>
      </c>
      <c r="Q11" s="45"/>
      <c r="R11" s="44">
        <f t="shared" si="0"/>
        <v>8</v>
      </c>
      <c r="S11" s="44">
        <f t="shared" si="0"/>
        <v>8</v>
      </c>
      <c r="T11" s="44">
        <f t="shared" si="0"/>
        <v>8</v>
      </c>
      <c r="U11" s="44">
        <f t="shared" si="0"/>
        <v>8</v>
      </c>
      <c r="V11" s="43"/>
      <c r="W11" s="44">
        <f t="shared" ref="V11:X21" si="1">$O$9*$V$9</f>
        <v>8</v>
      </c>
      <c r="X11" s="44">
        <f t="shared" si="1"/>
        <v>8</v>
      </c>
      <c r="Y11" s="36"/>
    </row>
    <row r="12" spans="1:25" ht="16.5" customHeight="1">
      <c r="A12" s="23">
        <v>2</v>
      </c>
      <c r="B12" s="25"/>
      <c r="C12" s="24"/>
      <c r="D12" s="24"/>
      <c r="E12" s="24"/>
      <c r="F12" s="61"/>
      <c r="G12" s="62"/>
      <c r="H12" s="1"/>
      <c r="I12" s="22" t="s">
        <v>11</v>
      </c>
      <c r="J12" s="53">
        <v>160</v>
      </c>
      <c r="K12" s="1"/>
      <c r="L12" s="42">
        <v>2</v>
      </c>
      <c r="M12" s="45"/>
      <c r="N12" s="44">
        <f t="shared" si="0"/>
        <v>8</v>
      </c>
      <c r="O12" s="44">
        <f t="shared" si="0"/>
        <v>8</v>
      </c>
      <c r="P12" s="43"/>
      <c r="Q12" s="44">
        <f t="shared" si="0"/>
        <v>8</v>
      </c>
      <c r="R12" s="44">
        <f t="shared" si="0"/>
        <v>8</v>
      </c>
      <c r="S12" s="43"/>
      <c r="T12" s="44">
        <f t="shared" si="0"/>
        <v>8</v>
      </c>
      <c r="U12" s="44">
        <f t="shared" si="0"/>
        <v>8</v>
      </c>
      <c r="V12" s="45"/>
      <c r="W12" s="44">
        <f t="shared" si="1"/>
        <v>8</v>
      </c>
      <c r="X12" s="44">
        <f t="shared" si="1"/>
        <v>8</v>
      </c>
      <c r="Y12" s="36"/>
    </row>
    <row r="13" spans="1:25" ht="16.5" customHeight="1">
      <c r="A13" s="23">
        <v>3</v>
      </c>
      <c r="B13" s="25"/>
      <c r="C13" s="24"/>
      <c r="D13" s="24"/>
      <c r="E13" s="24"/>
      <c r="F13" s="61"/>
      <c r="G13" s="62"/>
      <c r="H13" s="1"/>
      <c r="I13" s="22" t="s">
        <v>12</v>
      </c>
      <c r="J13" s="53">
        <v>184</v>
      </c>
      <c r="K13" s="1"/>
      <c r="L13" s="42">
        <v>3</v>
      </c>
      <c r="M13" s="44">
        <f>$O$9*$V$9</f>
        <v>8</v>
      </c>
      <c r="N13" s="44">
        <f t="shared" si="0"/>
        <v>8</v>
      </c>
      <c r="O13" s="44">
        <f t="shared" si="0"/>
        <v>8</v>
      </c>
      <c r="P13" s="45"/>
      <c r="Q13" s="44">
        <f t="shared" si="0"/>
        <v>8</v>
      </c>
      <c r="R13" s="44">
        <f t="shared" si="0"/>
        <v>8</v>
      </c>
      <c r="S13" s="45"/>
      <c r="T13" s="44">
        <f t="shared" si="0"/>
        <v>8</v>
      </c>
      <c r="U13" s="43"/>
      <c r="V13" s="44">
        <f t="shared" si="1"/>
        <v>8</v>
      </c>
      <c r="W13" s="44">
        <f t="shared" si="1"/>
        <v>8</v>
      </c>
      <c r="X13" s="43"/>
      <c r="Y13" s="36"/>
    </row>
    <row r="14" spans="1:25" ht="16.5" customHeight="1">
      <c r="A14" s="23">
        <v>4</v>
      </c>
      <c r="B14" s="24"/>
      <c r="C14" s="24"/>
      <c r="D14" s="24"/>
      <c r="E14" s="24"/>
      <c r="F14" s="61"/>
      <c r="G14" s="62"/>
      <c r="H14" s="1"/>
      <c r="I14" s="22" t="s">
        <v>13</v>
      </c>
      <c r="J14" s="53">
        <v>148</v>
      </c>
      <c r="K14" s="1"/>
      <c r="L14" s="42">
        <v>4</v>
      </c>
      <c r="M14" s="44">
        <f>$O$9*$V$9</f>
        <v>8</v>
      </c>
      <c r="N14" s="44">
        <f t="shared" si="0"/>
        <v>8</v>
      </c>
      <c r="O14" s="44">
        <f t="shared" si="0"/>
        <v>8</v>
      </c>
      <c r="P14" s="44">
        <f t="shared" si="0"/>
        <v>8</v>
      </c>
      <c r="Q14" s="44">
        <f t="shared" si="0"/>
        <v>8</v>
      </c>
      <c r="R14" s="43"/>
      <c r="S14" s="44">
        <f t="shared" si="0"/>
        <v>8</v>
      </c>
      <c r="T14" s="44">
        <f t="shared" si="0"/>
        <v>8</v>
      </c>
      <c r="U14" s="45"/>
      <c r="V14" s="44">
        <f t="shared" si="1"/>
        <v>8</v>
      </c>
      <c r="W14" s="46">
        <f>$O$9*$V$9*0.5</f>
        <v>4</v>
      </c>
      <c r="X14" s="45"/>
      <c r="Y14" s="36"/>
    </row>
    <row r="15" spans="1:25" ht="16.5" customHeight="1">
      <c r="A15" s="23">
        <v>5</v>
      </c>
      <c r="B15" s="24"/>
      <c r="C15" s="24"/>
      <c r="D15" s="24"/>
      <c r="E15" s="24"/>
      <c r="F15" s="61"/>
      <c r="G15" s="62"/>
      <c r="H15" s="1"/>
      <c r="I15" s="22" t="s">
        <v>14</v>
      </c>
      <c r="J15" s="53">
        <v>156</v>
      </c>
      <c r="K15" s="1"/>
      <c r="L15" s="42">
        <v>5</v>
      </c>
      <c r="M15" s="46">
        <f>$O$9*$V$9*0.5</f>
        <v>4</v>
      </c>
      <c r="N15" s="43"/>
      <c r="O15" s="43"/>
      <c r="P15" s="44">
        <f t="shared" si="0"/>
        <v>8</v>
      </c>
      <c r="Q15" s="44">
        <f t="shared" si="0"/>
        <v>8</v>
      </c>
      <c r="R15" s="45"/>
      <c r="S15" s="44">
        <f t="shared" si="0"/>
        <v>8</v>
      </c>
      <c r="T15" s="44">
        <f t="shared" si="0"/>
        <v>8</v>
      </c>
      <c r="U15" s="44">
        <f t="shared" si="0"/>
        <v>8</v>
      </c>
      <c r="V15" s="44">
        <f t="shared" si="1"/>
        <v>8</v>
      </c>
      <c r="W15" s="45"/>
      <c r="X15" s="44">
        <f t="shared" ref="X15:X19" si="2">$O$9*$V$9</f>
        <v>8</v>
      </c>
      <c r="Y15" s="36"/>
    </row>
    <row r="16" spans="1:25" ht="16.5" customHeight="1">
      <c r="A16" s="23">
        <v>6</v>
      </c>
      <c r="B16" s="24"/>
      <c r="C16" s="24"/>
      <c r="D16" s="24"/>
      <c r="E16" s="24"/>
      <c r="F16" s="61"/>
      <c r="G16" s="62"/>
      <c r="H16" s="1"/>
      <c r="I16" s="22" t="s">
        <v>15</v>
      </c>
      <c r="J16" s="53">
        <v>160</v>
      </c>
      <c r="K16" s="1"/>
      <c r="L16" s="42">
        <v>6</v>
      </c>
      <c r="M16" s="47"/>
      <c r="N16" s="45"/>
      <c r="O16" s="45"/>
      <c r="P16" s="44">
        <f t="shared" si="0"/>
        <v>8</v>
      </c>
      <c r="Q16" s="44">
        <f t="shared" si="0"/>
        <v>8</v>
      </c>
      <c r="R16" s="45"/>
      <c r="S16" s="44">
        <f t="shared" si="0"/>
        <v>8</v>
      </c>
      <c r="T16" s="43"/>
      <c r="U16" s="44">
        <f t="shared" si="0"/>
        <v>8</v>
      </c>
      <c r="V16" s="44">
        <f t="shared" si="1"/>
        <v>8</v>
      </c>
      <c r="W16" s="45"/>
      <c r="X16" s="44">
        <f t="shared" si="2"/>
        <v>8</v>
      </c>
      <c r="Y16" s="36"/>
    </row>
    <row r="17" spans="1:25" ht="16.5" customHeight="1">
      <c r="A17" s="23">
        <v>7</v>
      </c>
      <c r="B17" s="24"/>
      <c r="C17" s="24"/>
      <c r="D17" s="24"/>
      <c r="E17" s="24"/>
      <c r="F17" s="61"/>
      <c r="G17" s="62"/>
      <c r="H17" s="1"/>
      <c r="I17" s="22" t="s">
        <v>16</v>
      </c>
      <c r="J17" s="53">
        <v>168</v>
      </c>
      <c r="K17" s="1"/>
      <c r="L17" s="42">
        <v>7</v>
      </c>
      <c r="M17" s="44">
        <f t="shared" ref="M17:P20" si="3">$O$9*$V$9</f>
        <v>8</v>
      </c>
      <c r="N17" s="44">
        <f t="shared" si="3"/>
        <v>8</v>
      </c>
      <c r="O17" s="44">
        <f t="shared" si="3"/>
        <v>8</v>
      </c>
      <c r="P17" s="44">
        <f t="shared" si="3"/>
        <v>8</v>
      </c>
      <c r="Q17" s="43"/>
      <c r="R17" s="44">
        <f t="shared" si="0"/>
        <v>8</v>
      </c>
      <c r="S17" s="44">
        <f t="shared" si="0"/>
        <v>8</v>
      </c>
      <c r="T17" s="45"/>
      <c r="U17" s="44">
        <f t="shared" si="0"/>
        <v>8</v>
      </c>
      <c r="V17" s="44">
        <f t="shared" si="1"/>
        <v>8</v>
      </c>
      <c r="W17" s="44">
        <f t="shared" si="1"/>
        <v>8</v>
      </c>
      <c r="X17" s="44">
        <f t="shared" si="2"/>
        <v>8</v>
      </c>
      <c r="Y17" s="36"/>
    </row>
    <row r="18" spans="1:25" ht="16.5" customHeight="1">
      <c r="A18" s="23">
        <v>8</v>
      </c>
      <c r="B18" s="24"/>
      <c r="C18" s="24"/>
      <c r="D18" s="24"/>
      <c r="E18" s="24"/>
      <c r="F18" s="61"/>
      <c r="G18" s="62"/>
      <c r="H18" s="1"/>
      <c r="I18" s="22" t="s">
        <v>17</v>
      </c>
      <c r="J18" s="53">
        <v>184</v>
      </c>
      <c r="K18" s="1"/>
      <c r="L18" s="42">
        <v>8</v>
      </c>
      <c r="M18" s="43"/>
      <c r="N18" s="44">
        <f t="shared" si="3"/>
        <v>8</v>
      </c>
      <c r="O18" s="44">
        <f t="shared" si="3"/>
        <v>8</v>
      </c>
      <c r="P18" s="44">
        <f t="shared" si="3"/>
        <v>8</v>
      </c>
      <c r="Q18" s="45"/>
      <c r="R18" s="44">
        <f t="shared" si="0"/>
        <v>8</v>
      </c>
      <c r="S18" s="44">
        <f t="shared" si="0"/>
        <v>8</v>
      </c>
      <c r="T18" s="44">
        <f t="shared" si="0"/>
        <v>8</v>
      </c>
      <c r="U18" s="44">
        <f t="shared" si="0"/>
        <v>8</v>
      </c>
      <c r="V18" s="43"/>
      <c r="W18" s="44">
        <f t="shared" si="1"/>
        <v>8</v>
      </c>
      <c r="X18" s="44">
        <f t="shared" si="2"/>
        <v>8</v>
      </c>
      <c r="Y18" s="36"/>
    </row>
    <row r="19" spans="1:25" ht="16.5" customHeight="1">
      <c r="A19" s="23">
        <v>9</v>
      </c>
      <c r="B19" s="24"/>
      <c r="C19" s="24"/>
      <c r="D19" s="24"/>
      <c r="E19" s="24"/>
      <c r="F19" s="61"/>
      <c r="G19" s="62"/>
      <c r="H19" s="1"/>
      <c r="I19" s="22" t="s">
        <v>18</v>
      </c>
      <c r="J19" s="53">
        <v>176</v>
      </c>
      <c r="K19" s="1"/>
      <c r="L19" s="42">
        <v>9</v>
      </c>
      <c r="M19" s="45"/>
      <c r="N19" s="44">
        <f t="shared" si="3"/>
        <v>8</v>
      </c>
      <c r="O19" s="44">
        <f t="shared" si="3"/>
        <v>8</v>
      </c>
      <c r="P19" s="43"/>
      <c r="Q19" s="44">
        <f t="shared" si="0"/>
        <v>8</v>
      </c>
      <c r="R19" s="44">
        <f t="shared" si="0"/>
        <v>8</v>
      </c>
      <c r="S19" s="43"/>
      <c r="T19" s="44">
        <f t="shared" si="0"/>
        <v>8</v>
      </c>
      <c r="U19" s="44">
        <f t="shared" si="0"/>
        <v>8</v>
      </c>
      <c r="V19" s="45"/>
      <c r="W19" s="44">
        <f t="shared" si="1"/>
        <v>8</v>
      </c>
      <c r="X19" s="44">
        <f t="shared" si="2"/>
        <v>8</v>
      </c>
      <c r="Y19" s="36"/>
    </row>
    <row r="20" spans="1:25" ht="16.5" customHeight="1">
      <c r="A20" s="23">
        <v>10</v>
      </c>
      <c r="B20" s="24"/>
      <c r="C20" s="24"/>
      <c r="D20" s="24"/>
      <c r="E20" s="24"/>
      <c r="F20" s="61"/>
      <c r="G20" s="62"/>
      <c r="H20" s="1"/>
      <c r="I20" s="22" t="s">
        <v>19</v>
      </c>
      <c r="J20" s="53">
        <v>168</v>
      </c>
      <c r="K20" s="1"/>
      <c r="L20" s="42">
        <v>10</v>
      </c>
      <c r="M20" s="44">
        <f t="shared" si="0"/>
        <v>8</v>
      </c>
      <c r="N20" s="44">
        <f t="shared" si="3"/>
        <v>8</v>
      </c>
      <c r="O20" s="44">
        <f t="shared" si="3"/>
        <v>8</v>
      </c>
      <c r="P20" s="45"/>
      <c r="Q20" s="44">
        <f t="shared" si="0"/>
        <v>8</v>
      </c>
      <c r="R20" s="44">
        <f t="shared" si="0"/>
        <v>8</v>
      </c>
      <c r="S20" s="45"/>
      <c r="T20" s="44">
        <f t="shared" si="0"/>
        <v>8</v>
      </c>
      <c r="U20" s="43"/>
      <c r="V20" s="44">
        <f t="shared" ref="V20:W28" si="4">$O$9*$V$9</f>
        <v>8</v>
      </c>
      <c r="W20" s="44">
        <f t="shared" si="1"/>
        <v>8</v>
      </c>
      <c r="X20" s="43"/>
      <c r="Y20" s="36"/>
    </row>
    <row r="21" spans="1:25" ht="16.5" customHeight="1">
      <c r="A21" s="23">
        <v>11</v>
      </c>
      <c r="B21" s="24"/>
      <c r="C21" s="24"/>
      <c r="D21" s="24"/>
      <c r="E21" s="24"/>
      <c r="F21" s="61"/>
      <c r="G21" s="62"/>
      <c r="H21" s="1"/>
      <c r="I21" s="22" t="s">
        <v>20</v>
      </c>
      <c r="J21" s="53">
        <v>172</v>
      </c>
      <c r="K21" s="1"/>
      <c r="L21" s="42">
        <v>11</v>
      </c>
      <c r="M21" s="44">
        <f t="shared" si="0"/>
        <v>8</v>
      </c>
      <c r="N21" s="44">
        <f t="shared" si="0"/>
        <v>8</v>
      </c>
      <c r="O21" s="44">
        <f t="shared" si="0"/>
        <v>8</v>
      </c>
      <c r="P21" s="44">
        <f t="shared" si="0"/>
        <v>8</v>
      </c>
      <c r="Q21" s="44">
        <f t="shared" si="0"/>
        <v>8</v>
      </c>
      <c r="R21" s="43"/>
      <c r="S21" s="44">
        <f t="shared" ref="S21:S25" si="5">$O$9*$V$9</f>
        <v>8</v>
      </c>
      <c r="T21" s="44">
        <f t="shared" si="0"/>
        <v>8</v>
      </c>
      <c r="U21" s="45"/>
      <c r="V21" s="44">
        <f t="shared" si="4"/>
        <v>8</v>
      </c>
      <c r="W21" s="44">
        <f t="shared" si="1"/>
        <v>8</v>
      </c>
      <c r="X21" s="45"/>
      <c r="Y21" s="36"/>
    </row>
    <row r="22" spans="1:25" ht="16.5" customHeight="1">
      <c r="A22" s="23">
        <v>12</v>
      </c>
      <c r="B22" s="24"/>
      <c r="C22" s="24"/>
      <c r="D22" s="24"/>
      <c r="E22" s="24"/>
      <c r="F22" s="61"/>
      <c r="G22" s="62"/>
      <c r="H22" s="1"/>
      <c r="I22" s="22" t="s">
        <v>21</v>
      </c>
      <c r="J22" s="53">
        <v>168</v>
      </c>
      <c r="K22" s="1"/>
      <c r="L22" s="42">
        <v>12</v>
      </c>
      <c r="M22" s="44">
        <f t="shared" si="0"/>
        <v>8</v>
      </c>
      <c r="N22" s="43"/>
      <c r="O22" s="43"/>
      <c r="P22" s="44">
        <f t="shared" si="0"/>
        <v>8</v>
      </c>
      <c r="Q22" s="44">
        <f t="shared" si="0"/>
        <v>8</v>
      </c>
      <c r="R22" s="45"/>
      <c r="S22" s="44">
        <f t="shared" si="5"/>
        <v>8</v>
      </c>
      <c r="T22" s="44">
        <f t="shared" si="0"/>
        <v>8</v>
      </c>
      <c r="U22" s="44">
        <f t="shared" si="0"/>
        <v>8</v>
      </c>
      <c r="V22" s="44">
        <f t="shared" si="4"/>
        <v>8</v>
      </c>
      <c r="W22" s="43"/>
      <c r="X22" s="44">
        <f t="shared" ref="X22:X26" si="6">$O$9*$V$9</f>
        <v>8</v>
      </c>
      <c r="Y22" s="36"/>
    </row>
    <row r="23" spans="1:25" ht="16.5" customHeight="1">
      <c r="A23" s="23">
        <v>13</v>
      </c>
      <c r="B23" s="24"/>
      <c r="C23" s="24"/>
      <c r="D23" s="24"/>
      <c r="E23" s="24"/>
      <c r="F23" s="61"/>
      <c r="G23" s="62"/>
      <c r="H23" s="1"/>
      <c r="I23" s="1"/>
      <c r="J23" s="55">
        <f>SUM(J11:J22)</f>
        <v>2000</v>
      </c>
      <c r="K23" s="1"/>
      <c r="L23" s="42">
        <v>13</v>
      </c>
      <c r="M23" s="44">
        <f t="shared" si="0"/>
        <v>8</v>
      </c>
      <c r="N23" s="45"/>
      <c r="O23" s="45"/>
      <c r="P23" s="44">
        <f t="shared" si="0"/>
        <v>8</v>
      </c>
      <c r="Q23" s="44">
        <f t="shared" si="0"/>
        <v>8</v>
      </c>
      <c r="R23" s="44">
        <f t="shared" si="0"/>
        <v>8</v>
      </c>
      <c r="S23" s="44">
        <f t="shared" si="5"/>
        <v>8</v>
      </c>
      <c r="T23" s="43"/>
      <c r="U23" s="44">
        <f t="shared" si="0"/>
        <v>8</v>
      </c>
      <c r="V23" s="44">
        <f t="shared" si="4"/>
        <v>8</v>
      </c>
      <c r="W23" s="45"/>
      <c r="X23" s="44">
        <f t="shared" si="6"/>
        <v>8</v>
      </c>
      <c r="Y23" s="36"/>
    </row>
    <row r="24" spans="1:25" ht="16.5" customHeight="1">
      <c r="A24" s="23">
        <v>14</v>
      </c>
      <c r="B24" s="24"/>
      <c r="C24" s="24"/>
      <c r="D24" s="24"/>
      <c r="E24" s="24"/>
      <c r="F24" s="61"/>
      <c r="G24" s="62"/>
      <c r="H24" s="1"/>
      <c r="I24" s="1"/>
      <c r="J24" s="1"/>
      <c r="K24" s="1"/>
      <c r="L24" s="42">
        <v>14</v>
      </c>
      <c r="M24" s="44">
        <f t="shared" si="0"/>
        <v>8</v>
      </c>
      <c r="N24" s="44">
        <f t="shared" si="0"/>
        <v>8</v>
      </c>
      <c r="O24" s="44">
        <f t="shared" si="0"/>
        <v>8</v>
      </c>
      <c r="P24" s="46">
        <f>$O$9*$V$9*0.5</f>
        <v>4</v>
      </c>
      <c r="Q24" s="43"/>
      <c r="R24" s="44">
        <f t="shared" si="0"/>
        <v>8</v>
      </c>
      <c r="S24" s="44">
        <f t="shared" si="5"/>
        <v>8</v>
      </c>
      <c r="T24" s="45"/>
      <c r="U24" s="44">
        <f t="shared" si="0"/>
        <v>8</v>
      </c>
      <c r="V24" s="44">
        <f t="shared" si="4"/>
        <v>8</v>
      </c>
      <c r="W24" s="44">
        <f t="shared" si="4"/>
        <v>8</v>
      </c>
      <c r="X24" s="44">
        <f t="shared" si="6"/>
        <v>8</v>
      </c>
      <c r="Y24" s="36"/>
    </row>
    <row r="25" spans="1:25" ht="16.5" customHeight="1">
      <c r="A25" s="23">
        <v>15</v>
      </c>
      <c r="B25" s="24"/>
      <c r="C25" s="24"/>
      <c r="D25" s="24"/>
      <c r="E25" s="24"/>
      <c r="F25" s="61"/>
      <c r="G25" s="62"/>
      <c r="H25" s="1"/>
      <c r="I25" s="1"/>
      <c r="J25" s="1"/>
      <c r="K25" s="1"/>
      <c r="L25" s="42">
        <v>15</v>
      </c>
      <c r="M25" s="43"/>
      <c r="N25" s="44">
        <f t="shared" si="0"/>
        <v>8</v>
      </c>
      <c r="O25" s="44">
        <f t="shared" si="0"/>
        <v>8</v>
      </c>
      <c r="P25" s="45"/>
      <c r="Q25" s="45"/>
      <c r="R25" s="44">
        <f t="shared" si="0"/>
        <v>8</v>
      </c>
      <c r="S25" s="44">
        <f t="shared" si="5"/>
        <v>8</v>
      </c>
      <c r="T25" s="44">
        <f t="shared" ref="M25:W41" si="7">$O$9*$V$9</f>
        <v>8</v>
      </c>
      <c r="U25" s="44">
        <f t="shared" si="0"/>
        <v>8</v>
      </c>
      <c r="V25" s="43"/>
      <c r="W25" s="44">
        <f t="shared" si="4"/>
        <v>8</v>
      </c>
      <c r="X25" s="44">
        <f t="shared" si="6"/>
        <v>8</v>
      </c>
      <c r="Y25" s="36"/>
    </row>
    <row r="26" spans="1:25" ht="16.5" customHeight="1">
      <c r="A26" s="23">
        <v>16</v>
      </c>
      <c r="B26" s="24"/>
      <c r="C26" s="24"/>
      <c r="D26" s="24"/>
      <c r="E26" s="24"/>
      <c r="F26" s="61"/>
      <c r="G26" s="62"/>
      <c r="H26" s="1"/>
      <c r="I26" s="1"/>
      <c r="J26" s="1"/>
      <c r="K26" s="1"/>
      <c r="L26" s="42">
        <v>16</v>
      </c>
      <c r="M26" s="45"/>
      <c r="N26" s="44">
        <f t="shared" si="0"/>
        <v>8</v>
      </c>
      <c r="O26" s="44">
        <f t="shared" si="0"/>
        <v>8</v>
      </c>
      <c r="P26" s="43"/>
      <c r="Q26" s="44">
        <f t="shared" si="7"/>
        <v>8</v>
      </c>
      <c r="R26" s="44">
        <f t="shared" si="0"/>
        <v>8</v>
      </c>
      <c r="S26" s="43"/>
      <c r="T26" s="44">
        <f t="shared" si="7"/>
        <v>8</v>
      </c>
      <c r="U26" s="44">
        <f t="shared" si="0"/>
        <v>8</v>
      </c>
      <c r="V26" s="45"/>
      <c r="W26" s="44">
        <f t="shared" si="4"/>
        <v>8</v>
      </c>
      <c r="X26" s="44">
        <f t="shared" si="6"/>
        <v>8</v>
      </c>
      <c r="Y26" s="36"/>
    </row>
    <row r="27" spans="1:25" ht="16.5" customHeight="1">
      <c r="A27" s="23">
        <v>17</v>
      </c>
      <c r="B27" s="24"/>
      <c r="C27" s="24"/>
      <c r="D27" s="24"/>
      <c r="E27" s="24"/>
      <c r="F27" s="61"/>
      <c r="G27" s="62"/>
      <c r="H27" s="1"/>
      <c r="I27" s="1"/>
      <c r="J27" s="1"/>
      <c r="K27" s="1"/>
      <c r="L27" s="42">
        <v>17</v>
      </c>
      <c r="M27" s="44">
        <f t="shared" si="7"/>
        <v>8</v>
      </c>
      <c r="N27" s="44">
        <f t="shared" si="7"/>
        <v>8</v>
      </c>
      <c r="O27" s="44">
        <f t="shared" si="7"/>
        <v>8</v>
      </c>
      <c r="P27" s="45"/>
      <c r="Q27" s="44">
        <f t="shared" si="7"/>
        <v>8</v>
      </c>
      <c r="R27" s="44">
        <f t="shared" si="0"/>
        <v>8</v>
      </c>
      <c r="S27" s="45"/>
      <c r="T27" s="44">
        <f t="shared" si="7"/>
        <v>8</v>
      </c>
      <c r="U27" s="43"/>
      <c r="V27" s="44">
        <f t="shared" ref="V27:W35" si="8">$O$9*$V$9</f>
        <v>8</v>
      </c>
      <c r="W27" s="44">
        <f t="shared" si="4"/>
        <v>8</v>
      </c>
      <c r="X27" s="43"/>
      <c r="Y27" s="36"/>
    </row>
    <row r="28" spans="1:25" ht="16.5" customHeight="1">
      <c r="A28" s="23">
        <v>18</v>
      </c>
      <c r="B28" s="24"/>
      <c r="C28" s="24"/>
      <c r="D28" s="24"/>
      <c r="E28" s="24"/>
      <c r="F28" s="61"/>
      <c r="G28" s="62"/>
      <c r="H28" s="1"/>
      <c r="I28" s="1"/>
      <c r="J28" s="1"/>
      <c r="K28" s="1"/>
      <c r="L28" s="42">
        <v>18</v>
      </c>
      <c r="M28" s="44">
        <f t="shared" si="7"/>
        <v>8</v>
      </c>
      <c r="N28" s="44">
        <f t="shared" si="7"/>
        <v>8</v>
      </c>
      <c r="O28" s="44">
        <f t="shared" si="7"/>
        <v>8</v>
      </c>
      <c r="P28" s="45"/>
      <c r="Q28" s="44">
        <f t="shared" si="7"/>
        <v>8</v>
      </c>
      <c r="R28" s="43"/>
      <c r="S28" s="44">
        <f t="shared" si="7"/>
        <v>8</v>
      </c>
      <c r="T28" s="44">
        <f t="shared" si="7"/>
        <v>8</v>
      </c>
      <c r="U28" s="45"/>
      <c r="V28" s="44">
        <f t="shared" si="8"/>
        <v>8</v>
      </c>
      <c r="W28" s="44">
        <f t="shared" si="4"/>
        <v>8</v>
      </c>
      <c r="X28" s="45"/>
      <c r="Y28" s="36"/>
    </row>
    <row r="29" spans="1:25" ht="16.5" customHeight="1">
      <c r="A29" s="23">
        <v>19</v>
      </c>
      <c r="B29" s="24"/>
      <c r="C29" s="24"/>
      <c r="D29" s="24"/>
      <c r="E29" s="24"/>
      <c r="F29" s="61"/>
      <c r="G29" s="62"/>
      <c r="H29" s="1"/>
      <c r="I29" s="1"/>
      <c r="J29" s="1"/>
      <c r="K29" s="1"/>
      <c r="L29" s="42">
        <v>19</v>
      </c>
      <c r="M29" s="44">
        <f t="shared" si="7"/>
        <v>8</v>
      </c>
      <c r="N29" s="43"/>
      <c r="O29" s="43"/>
      <c r="P29" s="44">
        <f t="shared" si="7"/>
        <v>8</v>
      </c>
      <c r="Q29" s="44">
        <f t="shared" si="7"/>
        <v>8</v>
      </c>
      <c r="R29" s="45"/>
      <c r="S29" s="44">
        <f t="shared" si="7"/>
        <v>8</v>
      </c>
      <c r="T29" s="44">
        <f t="shared" si="7"/>
        <v>8</v>
      </c>
      <c r="U29" s="44">
        <f t="shared" si="7"/>
        <v>8</v>
      </c>
      <c r="V29" s="44">
        <f t="shared" si="8"/>
        <v>8</v>
      </c>
      <c r="W29" s="43"/>
      <c r="X29" s="44">
        <f t="shared" ref="X29:X33" si="9">$O$9*$V$9</f>
        <v>8</v>
      </c>
      <c r="Y29" s="36"/>
    </row>
    <row r="30" spans="1:25" ht="16.5" customHeight="1">
      <c r="A30" s="23">
        <v>20</v>
      </c>
      <c r="B30" s="24"/>
      <c r="C30" s="24"/>
      <c r="D30" s="24"/>
      <c r="E30" s="24"/>
      <c r="F30" s="61"/>
      <c r="G30" s="62"/>
      <c r="H30" s="1"/>
      <c r="I30" s="1"/>
      <c r="J30" s="1"/>
      <c r="K30" s="1"/>
      <c r="L30" s="42">
        <v>20</v>
      </c>
      <c r="M30" s="44">
        <f t="shared" si="7"/>
        <v>8</v>
      </c>
      <c r="N30" s="45"/>
      <c r="O30" s="45"/>
      <c r="P30" s="44">
        <f t="shared" si="7"/>
        <v>8</v>
      </c>
      <c r="Q30" s="44">
        <f t="shared" si="7"/>
        <v>8</v>
      </c>
      <c r="R30" s="44">
        <f t="shared" si="7"/>
        <v>8</v>
      </c>
      <c r="S30" s="44">
        <f t="shared" si="7"/>
        <v>8</v>
      </c>
      <c r="T30" s="43"/>
      <c r="U30" s="44">
        <f t="shared" si="7"/>
        <v>8</v>
      </c>
      <c r="V30" s="44">
        <f t="shared" si="8"/>
        <v>8</v>
      </c>
      <c r="W30" s="45"/>
      <c r="X30" s="44">
        <f t="shared" si="9"/>
        <v>8</v>
      </c>
      <c r="Y30" s="36"/>
    </row>
    <row r="31" spans="1:25" ht="16.5" customHeight="1">
      <c r="A31" s="23">
        <v>21</v>
      </c>
      <c r="B31" s="24"/>
      <c r="C31" s="24"/>
      <c r="D31" s="24"/>
      <c r="E31" s="24"/>
      <c r="F31" s="61"/>
      <c r="G31" s="62"/>
      <c r="H31" s="1"/>
      <c r="I31" s="1"/>
      <c r="J31" s="1"/>
      <c r="K31" s="1"/>
      <c r="L31" s="42">
        <v>21</v>
      </c>
      <c r="M31" s="44">
        <f t="shared" si="7"/>
        <v>8</v>
      </c>
      <c r="N31" s="44">
        <f t="shared" si="7"/>
        <v>8</v>
      </c>
      <c r="O31" s="44">
        <f t="shared" si="7"/>
        <v>8</v>
      </c>
      <c r="P31" s="44">
        <f t="shared" si="7"/>
        <v>8</v>
      </c>
      <c r="Q31" s="43"/>
      <c r="R31" s="44">
        <f t="shared" si="7"/>
        <v>8</v>
      </c>
      <c r="S31" s="44">
        <f t="shared" si="7"/>
        <v>8</v>
      </c>
      <c r="T31" s="45"/>
      <c r="U31" s="44">
        <f t="shared" si="7"/>
        <v>8</v>
      </c>
      <c r="V31" s="44">
        <f t="shared" si="8"/>
        <v>8</v>
      </c>
      <c r="W31" s="44">
        <f t="shared" si="8"/>
        <v>8</v>
      </c>
      <c r="X31" s="44">
        <f t="shared" si="9"/>
        <v>8</v>
      </c>
      <c r="Y31" s="36"/>
    </row>
    <row r="32" spans="1:25" ht="16.5" customHeight="1">
      <c r="A32" s="23">
        <v>22</v>
      </c>
      <c r="B32" s="24"/>
      <c r="C32" s="24"/>
      <c r="D32" s="24"/>
      <c r="E32" s="24"/>
      <c r="F32" s="61"/>
      <c r="G32" s="62"/>
      <c r="H32" s="1"/>
      <c r="I32" s="1"/>
      <c r="J32" s="1"/>
      <c r="K32" s="1"/>
      <c r="L32" s="42">
        <v>22</v>
      </c>
      <c r="M32" s="43"/>
      <c r="N32" s="44">
        <f t="shared" si="7"/>
        <v>8</v>
      </c>
      <c r="O32" s="44">
        <f t="shared" si="7"/>
        <v>8</v>
      </c>
      <c r="P32" s="44">
        <f t="shared" si="7"/>
        <v>8</v>
      </c>
      <c r="Q32" s="45"/>
      <c r="R32" s="44">
        <f t="shared" si="7"/>
        <v>8</v>
      </c>
      <c r="S32" s="44">
        <f t="shared" si="7"/>
        <v>8</v>
      </c>
      <c r="T32" s="44">
        <f t="shared" si="7"/>
        <v>8</v>
      </c>
      <c r="U32" s="44">
        <f t="shared" si="7"/>
        <v>8</v>
      </c>
      <c r="V32" s="43"/>
      <c r="W32" s="44">
        <f t="shared" si="8"/>
        <v>8</v>
      </c>
      <c r="X32" s="44">
        <f t="shared" si="9"/>
        <v>8</v>
      </c>
      <c r="Y32" s="36"/>
    </row>
    <row r="33" spans="1:25" ht="16.5" customHeight="1">
      <c r="A33" s="23">
        <v>23</v>
      </c>
      <c r="B33" s="24"/>
      <c r="C33" s="24"/>
      <c r="D33" s="24"/>
      <c r="E33" s="24"/>
      <c r="F33" s="61"/>
      <c r="G33" s="62"/>
      <c r="H33" s="1"/>
      <c r="I33" s="1"/>
      <c r="J33" s="1"/>
      <c r="K33" s="1"/>
      <c r="L33" s="42">
        <v>23</v>
      </c>
      <c r="M33" s="45"/>
      <c r="N33" s="44">
        <f t="shared" si="7"/>
        <v>8</v>
      </c>
      <c r="O33" s="44">
        <f t="shared" si="7"/>
        <v>8</v>
      </c>
      <c r="P33" s="43"/>
      <c r="Q33" s="44">
        <v>8</v>
      </c>
      <c r="R33" s="44">
        <f t="shared" si="7"/>
        <v>8</v>
      </c>
      <c r="S33" s="43"/>
      <c r="T33" s="44">
        <f t="shared" si="7"/>
        <v>8</v>
      </c>
      <c r="U33" s="44">
        <f t="shared" si="7"/>
        <v>8</v>
      </c>
      <c r="V33" s="45"/>
      <c r="W33" s="44">
        <f t="shared" si="8"/>
        <v>8</v>
      </c>
      <c r="X33" s="44">
        <f t="shared" si="9"/>
        <v>8</v>
      </c>
      <c r="Y33" s="36"/>
    </row>
    <row r="34" spans="1:25" ht="16.5" customHeight="1">
      <c r="A34" s="23">
        <v>24</v>
      </c>
      <c r="B34" s="24"/>
      <c r="C34" s="24"/>
      <c r="D34" s="24"/>
      <c r="E34" s="24"/>
      <c r="F34" s="61"/>
      <c r="G34" s="62"/>
      <c r="H34" s="1"/>
      <c r="I34" s="1"/>
      <c r="J34" s="1"/>
      <c r="K34" s="1"/>
      <c r="L34" s="42">
        <v>24</v>
      </c>
      <c r="M34" s="44">
        <f t="shared" si="7"/>
        <v>8</v>
      </c>
      <c r="N34" s="44">
        <f t="shared" si="7"/>
        <v>8</v>
      </c>
      <c r="O34" s="44">
        <f t="shared" si="7"/>
        <v>8</v>
      </c>
      <c r="P34" s="45"/>
      <c r="Q34" s="44">
        <v>8</v>
      </c>
      <c r="R34" s="43"/>
      <c r="S34" s="45"/>
      <c r="T34" s="44">
        <f t="shared" si="7"/>
        <v>8</v>
      </c>
      <c r="U34" s="43"/>
      <c r="V34" s="44">
        <f t="shared" ref="V34:V38" si="10">$O$9*$V$9</f>
        <v>8</v>
      </c>
      <c r="W34" s="44">
        <f t="shared" si="8"/>
        <v>8</v>
      </c>
      <c r="X34" s="43"/>
      <c r="Y34" s="36"/>
    </row>
    <row r="35" spans="1:25" ht="16.5" customHeight="1">
      <c r="A35" s="23">
        <v>25</v>
      </c>
      <c r="B35" s="24"/>
      <c r="C35" s="24"/>
      <c r="D35" s="24"/>
      <c r="E35" s="24"/>
      <c r="F35" s="61"/>
      <c r="G35" s="62"/>
      <c r="H35" s="1"/>
      <c r="I35" s="1"/>
      <c r="J35" s="1"/>
      <c r="K35" s="1"/>
      <c r="L35" s="42">
        <v>25</v>
      </c>
      <c r="M35" s="44">
        <f t="shared" si="7"/>
        <v>8</v>
      </c>
      <c r="N35" s="44">
        <f t="shared" si="7"/>
        <v>8</v>
      </c>
      <c r="O35" s="44">
        <f t="shared" si="7"/>
        <v>8</v>
      </c>
      <c r="P35" s="44">
        <f t="shared" si="7"/>
        <v>8</v>
      </c>
      <c r="Q35" s="46">
        <f>$O$9*$V$9*0.5</f>
        <v>4</v>
      </c>
      <c r="R35" s="45"/>
      <c r="S35" s="44">
        <f t="shared" si="7"/>
        <v>8</v>
      </c>
      <c r="T35" s="44">
        <f t="shared" si="7"/>
        <v>8</v>
      </c>
      <c r="U35" s="45"/>
      <c r="V35" s="44">
        <f t="shared" si="10"/>
        <v>8</v>
      </c>
      <c r="W35" s="44">
        <f t="shared" si="8"/>
        <v>8</v>
      </c>
      <c r="X35" s="45"/>
      <c r="Y35" s="36"/>
    </row>
    <row r="36" spans="1:25" ht="16.5" customHeight="1">
      <c r="A36" s="23">
        <v>26</v>
      </c>
      <c r="B36" s="24"/>
      <c r="C36" s="24"/>
      <c r="D36" s="24"/>
      <c r="E36" s="24"/>
      <c r="F36" s="61"/>
      <c r="G36" s="62"/>
      <c r="H36" s="1"/>
      <c r="I36" s="1"/>
      <c r="J36" s="1"/>
      <c r="K36" s="1"/>
      <c r="L36" s="42">
        <v>26</v>
      </c>
      <c r="M36" s="44">
        <f t="shared" si="7"/>
        <v>8</v>
      </c>
      <c r="N36" s="43"/>
      <c r="O36" s="43"/>
      <c r="P36" s="44">
        <f t="shared" si="7"/>
        <v>8</v>
      </c>
      <c r="Q36" s="45"/>
      <c r="R36" s="45"/>
      <c r="S36" s="44">
        <f t="shared" si="7"/>
        <v>8</v>
      </c>
      <c r="T36" s="44">
        <f t="shared" si="7"/>
        <v>8</v>
      </c>
      <c r="U36" s="44">
        <f t="shared" ref="U36:U40" si="11">$O$9*$V$9</f>
        <v>8</v>
      </c>
      <c r="V36" s="44">
        <f t="shared" si="10"/>
        <v>8</v>
      </c>
      <c r="W36" s="43"/>
      <c r="X36" s="45"/>
      <c r="Y36" s="36"/>
    </row>
    <row r="37" spans="1:25" ht="16.5" customHeight="1">
      <c r="A37" s="23">
        <v>27</v>
      </c>
      <c r="B37" s="24"/>
      <c r="C37" s="24"/>
      <c r="D37" s="24"/>
      <c r="E37" s="24"/>
      <c r="F37" s="61"/>
      <c r="G37" s="62"/>
      <c r="H37" s="1"/>
      <c r="I37" s="1"/>
      <c r="J37" s="1"/>
      <c r="K37" s="1"/>
      <c r="L37" s="42">
        <v>27</v>
      </c>
      <c r="M37" s="44">
        <f t="shared" si="7"/>
        <v>8</v>
      </c>
      <c r="N37" s="45"/>
      <c r="O37" s="45"/>
      <c r="P37" s="44">
        <f t="shared" si="7"/>
        <v>8</v>
      </c>
      <c r="Q37" s="48"/>
      <c r="R37" s="44">
        <f t="shared" si="7"/>
        <v>8</v>
      </c>
      <c r="S37" s="44">
        <f t="shared" si="7"/>
        <v>8</v>
      </c>
      <c r="T37" s="43"/>
      <c r="U37" s="44">
        <f t="shared" si="11"/>
        <v>8</v>
      </c>
      <c r="V37" s="44">
        <f t="shared" si="10"/>
        <v>8</v>
      </c>
      <c r="W37" s="45"/>
      <c r="X37" s="44">
        <f t="shared" ref="V37:X41" si="12">$O$9*$V$9</f>
        <v>8</v>
      </c>
      <c r="Y37" s="36"/>
    </row>
    <row r="38" spans="1:25" ht="16.5" customHeight="1">
      <c r="A38" s="23">
        <v>28</v>
      </c>
      <c r="B38" s="24"/>
      <c r="C38" s="24"/>
      <c r="D38" s="24"/>
      <c r="E38" s="24"/>
      <c r="F38" s="61"/>
      <c r="G38" s="62"/>
      <c r="H38" s="1"/>
      <c r="I38" s="1"/>
      <c r="J38" s="1"/>
      <c r="K38" s="1"/>
      <c r="L38" s="42">
        <v>28</v>
      </c>
      <c r="M38" s="44">
        <f t="shared" si="7"/>
        <v>8</v>
      </c>
      <c r="N38" s="44">
        <f t="shared" si="7"/>
        <v>8</v>
      </c>
      <c r="O38" s="44">
        <f t="shared" si="7"/>
        <v>8</v>
      </c>
      <c r="P38" s="44">
        <f t="shared" si="7"/>
        <v>8</v>
      </c>
      <c r="Q38" s="43"/>
      <c r="R38" s="44">
        <f t="shared" si="7"/>
        <v>8</v>
      </c>
      <c r="S38" s="44">
        <f t="shared" si="7"/>
        <v>8</v>
      </c>
      <c r="T38" s="45"/>
      <c r="U38" s="44">
        <f t="shared" si="11"/>
        <v>8</v>
      </c>
      <c r="V38" s="44">
        <f t="shared" si="10"/>
        <v>8</v>
      </c>
      <c r="W38" s="44">
        <f t="shared" si="7"/>
        <v>8</v>
      </c>
      <c r="X38" s="44">
        <f t="shared" si="12"/>
        <v>8</v>
      </c>
      <c r="Y38" s="36"/>
    </row>
    <row r="39" spans="1:25" ht="16.5" customHeight="1">
      <c r="A39" s="23">
        <v>29</v>
      </c>
      <c r="B39" s="24"/>
      <c r="C39" s="24"/>
      <c r="D39" s="24"/>
      <c r="E39" s="24"/>
      <c r="F39" s="61"/>
      <c r="G39" s="62"/>
      <c r="H39" s="1"/>
      <c r="I39" s="1"/>
      <c r="J39" s="1"/>
      <c r="K39" s="1"/>
      <c r="L39" s="42">
        <v>29</v>
      </c>
      <c r="M39" s="43"/>
      <c r="N39" s="49"/>
      <c r="O39" s="44">
        <f t="shared" si="7"/>
        <v>8</v>
      </c>
      <c r="P39" s="44">
        <f t="shared" si="7"/>
        <v>8</v>
      </c>
      <c r="Q39" s="45"/>
      <c r="R39" s="44">
        <f t="shared" si="7"/>
        <v>8</v>
      </c>
      <c r="S39" s="44">
        <f t="shared" si="7"/>
        <v>8</v>
      </c>
      <c r="T39" s="44">
        <f t="shared" si="7"/>
        <v>8</v>
      </c>
      <c r="U39" s="44">
        <f t="shared" si="11"/>
        <v>8</v>
      </c>
      <c r="V39" s="43"/>
      <c r="W39" s="44">
        <f t="shared" si="7"/>
        <v>8</v>
      </c>
      <c r="X39" s="44">
        <f t="shared" si="12"/>
        <v>8</v>
      </c>
      <c r="Y39" s="36"/>
    </row>
    <row r="40" spans="1:25" ht="16.5" customHeight="1">
      <c r="A40" s="23">
        <v>30</v>
      </c>
      <c r="B40" s="24"/>
      <c r="C40" s="24"/>
      <c r="D40" s="24"/>
      <c r="E40" s="24"/>
      <c r="F40" s="61"/>
      <c r="G40" s="62"/>
      <c r="H40" s="1"/>
      <c r="I40" s="1"/>
      <c r="J40" s="1"/>
      <c r="K40" s="1"/>
      <c r="L40" s="42">
        <v>30</v>
      </c>
      <c r="M40" s="45"/>
      <c r="N40" s="49"/>
      <c r="O40" s="44">
        <f t="shared" si="7"/>
        <v>8</v>
      </c>
      <c r="P40" s="43"/>
      <c r="Q40" s="44">
        <f t="shared" si="7"/>
        <v>8</v>
      </c>
      <c r="R40" s="44">
        <f t="shared" si="7"/>
        <v>8</v>
      </c>
      <c r="S40" s="43"/>
      <c r="T40" s="44">
        <f t="shared" si="7"/>
        <v>8</v>
      </c>
      <c r="U40" s="44">
        <f t="shared" si="11"/>
        <v>8</v>
      </c>
      <c r="V40" s="45"/>
      <c r="W40" s="44">
        <f t="shared" si="7"/>
        <v>8</v>
      </c>
      <c r="X40" s="44">
        <f t="shared" si="12"/>
        <v>8</v>
      </c>
      <c r="Y40" s="36"/>
    </row>
    <row r="41" spans="1:25" ht="16.5" customHeight="1">
      <c r="A41" s="23">
        <v>31</v>
      </c>
      <c r="B41" s="24"/>
      <c r="C41" s="24"/>
      <c r="D41" s="24"/>
      <c r="E41" s="24"/>
      <c r="F41" s="61"/>
      <c r="G41" s="62"/>
      <c r="H41" s="1"/>
      <c r="I41" s="1"/>
      <c r="J41" s="1"/>
      <c r="K41" s="1"/>
      <c r="L41" s="42">
        <v>31</v>
      </c>
      <c r="M41" s="44">
        <f t="shared" ref="M41" si="13">$O$9*$V$9</f>
        <v>8</v>
      </c>
      <c r="N41" s="49"/>
      <c r="O41" s="44">
        <f t="shared" si="7"/>
        <v>8</v>
      </c>
      <c r="P41" s="49"/>
      <c r="Q41" s="44">
        <f t="shared" si="7"/>
        <v>8</v>
      </c>
      <c r="R41" s="49"/>
      <c r="S41" s="45"/>
      <c r="T41" s="44">
        <f t="shared" si="7"/>
        <v>8</v>
      </c>
      <c r="U41" s="49"/>
      <c r="V41" s="44">
        <f t="shared" si="12"/>
        <v>8</v>
      </c>
      <c r="W41" s="49"/>
      <c r="X41" s="43"/>
      <c r="Y41" s="36"/>
    </row>
    <row r="42" spans="1:25" ht="22.5" customHeight="1">
      <c r="A42" s="26" t="s">
        <v>22</v>
      </c>
      <c r="B42" s="27">
        <f>SUM(B11:B41)</f>
        <v>0</v>
      </c>
      <c r="C42" s="27">
        <f>SUM(C11:C41)</f>
        <v>0</v>
      </c>
      <c r="D42" s="27">
        <f>SUM(D11:D41)</f>
        <v>0</v>
      </c>
      <c r="E42" s="27">
        <f>SUM(E11:E41)</f>
        <v>0</v>
      </c>
      <c r="F42" s="28"/>
      <c r="G42" s="1"/>
      <c r="H42" s="1"/>
      <c r="I42" s="1"/>
      <c r="J42" s="1"/>
      <c r="K42" s="1"/>
      <c r="L42" s="50" t="s">
        <v>41</v>
      </c>
      <c r="M42" s="42">
        <f>SUM(M11:M41)</f>
        <v>156</v>
      </c>
      <c r="N42" s="42">
        <f>SUM(N11:N41)</f>
        <v>160</v>
      </c>
      <c r="O42" s="42">
        <f>SUM(O11:O41)</f>
        <v>184</v>
      </c>
      <c r="P42" s="42">
        <f>SUM(P11:P41)</f>
        <v>148</v>
      </c>
      <c r="Q42" s="42">
        <f>SUM(Q11:Q41)</f>
        <v>156</v>
      </c>
      <c r="R42" s="42">
        <f t="shared" ref="R42:X42" si="14">SUM(R11:R41)</f>
        <v>160</v>
      </c>
      <c r="S42" s="42">
        <f t="shared" si="14"/>
        <v>168</v>
      </c>
      <c r="T42" s="42">
        <f t="shared" si="14"/>
        <v>184</v>
      </c>
      <c r="U42" s="42">
        <f t="shared" si="14"/>
        <v>176</v>
      </c>
      <c r="V42" s="42">
        <f t="shared" si="14"/>
        <v>168</v>
      </c>
      <c r="W42" s="42">
        <f t="shared" si="14"/>
        <v>172</v>
      </c>
      <c r="X42" s="42">
        <f t="shared" si="14"/>
        <v>168</v>
      </c>
      <c r="Y42" s="36"/>
    </row>
    <row r="43" spans="1:25" ht="13.5" customHeight="1">
      <c r="A43" s="29"/>
      <c r="B43" s="30"/>
      <c r="C43" s="30"/>
      <c r="D43" s="30"/>
      <c r="E43" s="30"/>
      <c r="F43" s="1"/>
      <c r="G43" s="1"/>
      <c r="H43" s="1"/>
      <c r="I43" s="1"/>
      <c r="J43" s="1"/>
      <c r="K43" s="1"/>
      <c r="L43" s="50" t="s">
        <v>55</v>
      </c>
      <c r="M43" s="51">
        <f>SUM(M42:X42)</f>
        <v>2000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51"/>
    </row>
    <row r="44" spans="1:25" ht="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5.75" customHeight="1">
      <c r="A45" s="31" t="s">
        <v>52</v>
      </c>
      <c r="B45" s="32"/>
      <c r="C45" s="31" t="s">
        <v>23</v>
      </c>
      <c r="D45" s="32"/>
      <c r="E45" s="31" t="s">
        <v>24</v>
      </c>
      <c r="F45" s="31"/>
      <c r="G45" s="32"/>
      <c r="H45" s="1"/>
      <c r="I45" s="1"/>
      <c r="J45" s="1"/>
      <c r="K45" s="1"/>
      <c r="L45" s="36"/>
      <c r="M45" s="60" t="s">
        <v>42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5.75" customHeight="1">
      <c r="A46" s="75">
        <f>E46-SUM(B42:E42)</f>
        <v>156</v>
      </c>
      <c r="B46" s="67"/>
      <c r="C46" s="75">
        <f>-SUM(B42:E42)</f>
        <v>0</v>
      </c>
      <c r="D46" s="66"/>
      <c r="E46" s="56">
        <f>H8*$F$8</f>
        <v>156</v>
      </c>
      <c r="F46" s="57"/>
      <c r="G46" s="58"/>
      <c r="H46" s="7"/>
      <c r="I46" s="1"/>
      <c r="J46" s="1"/>
      <c r="K46" s="1"/>
      <c r="L46" s="52" t="s">
        <v>43</v>
      </c>
      <c r="M46" s="59" t="s">
        <v>44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25" ht="15.75" customHeight="1">
      <c r="A47" s="33"/>
      <c r="B47" s="1"/>
      <c r="C47" s="34"/>
      <c r="D47" s="1"/>
      <c r="E47" s="1"/>
      <c r="F47" s="1"/>
      <c r="G47" s="33"/>
      <c r="H47" s="33"/>
      <c r="I47" s="1"/>
      <c r="J47" s="1"/>
      <c r="K47" s="33"/>
      <c r="L47" s="52" t="s">
        <v>43</v>
      </c>
      <c r="M47" s="59" t="s">
        <v>45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52" t="s">
        <v>43</v>
      </c>
      <c r="M48" s="59" t="s">
        <v>46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"/>
      <c r="L49" s="52" t="s">
        <v>43</v>
      </c>
      <c r="M49" s="59" t="s">
        <v>47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ht="15.75" customHeight="1">
      <c r="A50" s="33" t="s">
        <v>25</v>
      </c>
      <c r="B50" s="1"/>
      <c r="C50" s="1"/>
      <c r="D50" s="1"/>
      <c r="E50" s="1"/>
      <c r="F50" s="33" t="s">
        <v>26</v>
      </c>
      <c r="G50" s="33"/>
      <c r="H50" s="33"/>
      <c r="I50" s="1"/>
      <c r="J50" s="1"/>
      <c r="K50" s="1"/>
      <c r="L50" s="52" t="s">
        <v>43</v>
      </c>
      <c r="M50" s="59" t="s">
        <v>48</v>
      </c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52" t="s">
        <v>43</v>
      </c>
      <c r="M51" s="59" t="s">
        <v>49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</sheetData>
  <protectedRanges>
    <protectedRange sqref="O9" name="Område1_1"/>
  </protectedRanges>
  <mergeCells count="49">
    <mergeCell ref="F40:G40"/>
    <mergeCell ref="F41:G41"/>
    <mergeCell ref="A46:B46"/>
    <mergeCell ref="C46:D46"/>
    <mergeCell ref="F39:G39"/>
    <mergeCell ref="F36:G36"/>
    <mergeCell ref="F37:G37"/>
    <mergeCell ref="F28:G28"/>
    <mergeCell ref="F29:G29"/>
    <mergeCell ref="F30:G30"/>
    <mergeCell ref="F31:G31"/>
    <mergeCell ref="F32:G32"/>
    <mergeCell ref="F38:G38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3:G33"/>
    <mergeCell ref="F34:G34"/>
    <mergeCell ref="F35:G35"/>
    <mergeCell ref="F15:G15"/>
    <mergeCell ref="G4:H4"/>
    <mergeCell ref="A6:E6"/>
    <mergeCell ref="F6:G6"/>
    <mergeCell ref="H6:I6"/>
    <mergeCell ref="H7:J7"/>
    <mergeCell ref="A8:E8"/>
    <mergeCell ref="F8:G8"/>
    <mergeCell ref="H8:I8"/>
    <mergeCell ref="F10:G10"/>
    <mergeCell ref="F11:G11"/>
    <mergeCell ref="F12:G12"/>
    <mergeCell ref="F13:G13"/>
    <mergeCell ref="F14:G14"/>
    <mergeCell ref="M48:Y48"/>
    <mergeCell ref="M49:Y49"/>
    <mergeCell ref="M50:Y50"/>
    <mergeCell ref="M51:Y51"/>
    <mergeCell ref="M45:Y45"/>
    <mergeCell ref="M46:Y46"/>
    <mergeCell ref="M47:Y47"/>
  </mergeCells>
  <pageMargins left="0" right="0" top="0" bottom="0" header="0" footer="0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showGridLines="0" zoomScale="106" zoomScaleNormal="106" workbookViewId="0">
      <pane ySplit="3" topLeftCell="A4" activePane="bottomLeft" state="frozen"/>
      <selection pane="bottomLeft" activeCell="D2" sqref="D2"/>
    </sheetView>
  </sheetViews>
  <sheetFormatPr defaultRowHeight="15.75"/>
  <cols>
    <col min="1" max="1" width="6.28515625" style="36" customWidth="1"/>
    <col min="2" max="13" width="5.85546875" style="36" customWidth="1"/>
    <col min="14" max="14" width="7.42578125" style="36" customWidth="1"/>
    <col min="15" max="16384" width="9.140625" style="36"/>
  </cols>
  <sheetData>
    <row r="1" spans="1:13">
      <c r="A1" s="35" t="s">
        <v>27</v>
      </c>
    </row>
    <row r="2" spans="1:13">
      <c r="A2" s="37" t="s">
        <v>5</v>
      </c>
      <c r="D2" s="38">
        <v>1</v>
      </c>
      <c r="E2" s="39"/>
      <c r="J2" s="40" t="s">
        <v>28</v>
      </c>
      <c r="K2" s="41">
        <v>8</v>
      </c>
    </row>
    <row r="3" spans="1:13">
      <c r="A3" s="42">
        <v>2022</v>
      </c>
      <c r="B3" s="42" t="s">
        <v>29</v>
      </c>
      <c r="C3" s="42" t="s">
        <v>30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</row>
    <row r="4" spans="1:13">
      <c r="A4" s="42">
        <v>1</v>
      </c>
      <c r="B4" s="43"/>
      <c r="C4" s="44">
        <f>$K$2*$D$2</f>
        <v>8</v>
      </c>
      <c r="D4" s="44">
        <f>$K$2*$D$2</f>
        <v>8</v>
      </c>
      <c r="E4" s="44">
        <f>$K$2*$D$2</f>
        <v>8</v>
      </c>
      <c r="F4" s="45"/>
      <c r="G4" s="44">
        <f>$K$2*$D$2</f>
        <v>8</v>
      </c>
      <c r="H4" s="44">
        <f>$K$2*$D$2</f>
        <v>8</v>
      </c>
      <c r="I4" s="44">
        <f>$K$2*$D$2</f>
        <v>8</v>
      </c>
      <c r="J4" s="44">
        <f>$K$2*$D$2</f>
        <v>8</v>
      </c>
      <c r="K4" s="43"/>
      <c r="L4" s="44">
        <f>$K$2*$D$2</f>
        <v>8</v>
      </c>
      <c r="M4" s="44">
        <f>$K$2*$D$2</f>
        <v>8</v>
      </c>
    </row>
    <row r="5" spans="1:13">
      <c r="A5" s="42">
        <v>2</v>
      </c>
      <c r="B5" s="45"/>
      <c r="C5" s="44">
        <f t="shared" ref="C5:F9" si="0">$K$2*$D$2</f>
        <v>8</v>
      </c>
      <c r="D5" s="44">
        <f t="shared" si="0"/>
        <v>8</v>
      </c>
      <c r="E5" s="43"/>
      <c r="F5" s="44">
        <f>$K$2*$D$2</f>
        <v>8</v>
      </c>
      <c r="G5" s="44">
        <f>$K$2*$D$2</f>
        <v>8</v>
      </c>
      <c r="H5" s="43"/>
      <c r="I5" s="44">
        <f>$K$2*$D$2</f>
        <v>8</v>
      </c>
      <c r="J5" s="44">
        <f>$K$2*$D$2</f>
        <v>8</v>
      </c>
      <c r="K5" s="45"/>
      <c r="L5" s="44">
        <f>$K$2*$D$2</f>
        <v>8</v>
      </c>
      <c r="M5" s="44">
        <f>$K$2*$D$2</f>
        <v>8</v>
      </c>
    </row>
    <row r="6" spans="1:13">
      <c r="A6" s="42">
        <v>3</v>
      </c>
      <c r="B6" s="44">
        <f>$K$2*$D$2</f>
        <v>8</v>
      </c>
      <c r="C6" s="44">
        <f t="shared" si="0"/>
        <v>8</v>
      </c>
      <c r="D6" s="44">
        <f t="shared" si="0"/>
        <v>8</v>
      </c>
      <c r="E6" s="45"/>
      <c r="F6" s="44">
        <f>$K$2*$D$2</f>
        <v>8</v>
      </c>
      <c r="G6" s="44">
        <f>$K$2*$D$2</f>
        <v>8</v>
      </c>
      <c r="H6" s="45"/>
      <c r="I6" s="44">
        <f>$K$2*$D$2</f>
        <v>8</v>
      </c>
      <c r="J6" s="43"/>
      <c r="K6" s="44">
        <f>$K$2*$D$2</f>
        <v>8</v>
      </c>
      <c r="L6" s="44">
        <f>$K$2*$D$2</f>
        <v>8</v>
      </c>
      <c r="M6" s="43"/>
    </row>
    <row r="7" spans="1:13">
      <c r="A7" s="42">
        <v>4</v>
      </c>
      <c r="B7" s="44">
        <f>$K$2*$D$2</f>
        <v>8</v>
      </c>
      <c r="C7" s="44">
        <f t="shared" si="0"/>
        <v>8</v>
      </c>
      <c r="D7" s="44">
        <f t="shared" si="0"/>
        <v>8</v>
      </c>
      <c r="E7" s="44">
        <f t="shared" si="0"/>
        <v>8</v>
      </c>
      <c r="F7" s="44">
        <f t="shared" si="0"/>
        <v>8</v>
      </c>
      <c r="G7" s="43"/>
      <c r="H7" s="44">
        <f>$K$2*$D$2</f>
        <v>8</v>
      </c>
      <c r="I7" s="44">
        <f>$K$2*$D$2</f>
        <v>8</v>
      </c>
      <c r="J7" s="45"/>
      <c r="K7" s="44">
        <f>$K$2*$D$2</f>
        <v>8</v>
      </c>
      <c r="L7" s="46">
        <f>$K$2*$D$2*0.5</f>
        <v>4</v>
      </c>
      <c r="M7" s="45"/>
    </row>
    <row r="8" spans="1:13">
      <c r="A8" s="42">
        <v>5</v>
      </c>
      <c r="B8" s="46">
        <f>$K$2*$D$2*0.5</f>
        <v>4</v>
      </c>
      <c r="C8" s="43"/>
      <c r="D8" s="43"/>
      <c r="E8" s="44">
        <f t="shared" si="0"/>
        <v>8</v>
      </c>
      <c r="F8" s="44">
        <f t="shared" si="0"/>
        <v>8</v>
      </c>
      <c r="G8" s="45"/>
      <c r="H8" s="54">
        <f>$K$2*$D$2</f>
        <v>8</v>
      </c>
      <c r="I8" s="44">
        <f>$K$2*$D$2</f>
        <v>8</v>
      </c>
      <c r="J8" s="44">
        <f>$K$2*$D$2</f>
        <v>8</v>
      </c>
      <c r="K8" s="44">
        <f>$K$2*$D$2</f>
        <v>8</v>
      </c>
      <c r="L8" s="45"/>
      <c r="M8" s="44">
        <f>$K$2*$D$2</f>
        <v>8</v>
      </c>
    </row>
    <row r="9" spans="1:13">
      <c r="A9" s="42">
        <v>6</v>
      </c>
      <c r="B9" s="47"/>
      <c r="C9" s="45"/>
      <c r="D9" s="45"/>
      <c r="E9" s="44">
        <f t="shared" si="0"/>
        <v>8</v>
      </c>
      <c r="F9" s="44">
        <f t="shared" si="0"/>
        <v>8</v>
      </c>
      <c r="G9" s="45"/>
      <c r="H9" s="44">
        <f>$K$2*$D$2</f>
        <v>8</v>
      </c>
      <c r="I9" s="43"/>
      <c r="J9" s="44">
        <f>$K$2*$D$2</f>
        <v>8</v>
      </c>
      <c r="K9" s="44">
        <f>$K$2*$D$2</f>
        <v>8</v>
      </c>
      <c r="L9" s="45"/>
      <c r="M9" s="44">
        <f>$K$2*$D$2</f>
        <v>8</v>
      </c>
    </row>
    <row r="10" spans="1:13">
      <c r="A10" s="42">
        <v>7</v>
      </c>
      <c r="B10" s="44">
        <f>8*$D$2</f>
        <v>8</v>
      </c>
      <c r="C10" s="44">
        <f t="shared" ref="C10:E14" si="1">$K$2*$D$2</f>
        <v>8</v>
      </c>
      <c r="D10" s="44">
        <f t="shared" si="1"/>
        <v>8</v>
      </c>
      <c r="E10" s="44">
        <f t="shared" si="1"/>
        <v>8</v>
      </c>
      <c r="F10" s="43"/>
      <c r="G10" s="44">
        <f>$K$2*$D$2</f>
        <v>8</v>
      </c>
      <c r="H10" s="44">
        <f>$K$2*$D$2</f>
        <v>8</v>
      </c>
      <c r="I10" s="45"/>
      <c r="J10" s="44">
        <f>$K$2*$D$2</f>
        <v>8</v>
      </c>
      <c r="K10" s="44">
        <f>$K$2*$D$2</f>
        <v>8</v>
      </c>
      <c r="L10" s="44">
        <f>$K$2*$D$2</f>
        <v>8</v>
      </c>
      <c r="M10" s="44">
        <f>$K$2*$D$2</f>
        <v>8</v>
      </c>
    </row>
    <row r="11" spans="1:13">
      <c r="A11" s="42">
        <v>8</v>
      </c>
      <c r="B11" s="43"/>
      <c r="C11" s="44">
        <f t="shared" si="1"/>
        <v>8</v>
      </c>
      <c r="D11" s="44">
        <f t="shared" si="1"/>
        <v>8</v>
      </c>
      <c r="E11" s="44">
        <f t="shared" si="1"/>
        <v>8</v>
      </c>
      <c r="F11" s="45"/>
      <c r="G11" s="44">
        <f>$K$2*$D$2</f>
        <v>8</v>
      </c>
      <c r="H11" s="44">
        <f>$K$2*$D$2</f>
        <v>8</v>
      </c>
      <c r="I11" s="44">
        <f>8*$D$2</f>
        <v>8</v>
      </c>
      <c r="J11" s="44">
        <f>$K$2*$D$2</f>
        <v>8</v>
      </c>
      <c r="K11" s="43"/>
      <c r="L11" s="44">
        <f>$K$2*$D$2</f>
        <v>8</v>
      </c>
      <c r="M11" s="44">
        <f>$K$2*$D$2</f>
        <v>8</v>
      </c>
    </row>
    <row r="12" spans="1:13">
      <c r="A12" s="42">
        <v>9</v>
      </c>
      <c r="B12" s="45"/>
      <c r="C12" s="44">
        <f t="shared" si="1"/>
        <v>8</v>
      </c>
      <c r="D12" s="44">
        <f t="shared" si="1"/>
        <v>8</v>
      </c>
      <c r="E12" s="43"/>
      <c r="F12" s="44">
        <f>$K$2*$D$2</f>
        <v>8</v>
      </c>
      <c r="G12" s="44">
        <f>$K$2*$D$2</f>
        <v>8</v>
      </c>
      <c r="H12" s="43"/>
      <c r="I12" s="44">
        <f>8*$D$2</f>
        <v>8</v>
      </c>
      <c r="J12" s="44">
        <f>$K$2*$D$2</f>
        <v>8</v>
      </c>
      <c r="K12" s="45"/>
      <c r="L12" s="44">
        <f>$K$2*$D$2</f>
        <v>8</v>
      </c>
      <c r="M12" s="44">
        <f>$K$2*$D$2</f>
        <v>8</v>
      </c>
    </row>
    <row r="13" spans="1:13">
      <c r="A13" s="42">
        <v>10</v>
      </c>
      <c r="B13" s="44">
        <f>$K$2*$D$2</f>
        <v>8</v>
      </c>
      <c r="C13" s="44">
        <f t="shared" si="1"/>
        <v>8</v>
      </c>
      <c r="D13" s="44">
        <f t="shared" si="1"/>
        <v>8</v>
      </c>
      <c r="E13" s="45"/>
      <c r="F13" s="44">
        <f>$K$2*$D$2</f>
        <v>8</v>
      </c>
      <c r="G13" s="44">
        <f>$K$2*$D$2</f>
        <v>8</v>
      </c>
      <c r="H13" s="45"/>
      <c r="I13" s="44">
        <f>8*$D$2</f>
        <v>8</v>
      </c>
      <c r="J13" s="43"/>
      <c r="K13" s="44">
        <f>$K$2*$D$2</f>
        <v>8</v>
      </c>
      <c r="L13" s="44">
        <f>$K$2*$D$2</f>
        <v>8</v>
      </c>
      <c r="M13" s="43"/>
    </row>
    <row r="14" spans="1:13">
      <c r="A14" s="42">
        <v>11</v>
      </c>
      <c r="B14" s="44">
        <f>$K$2*$D$2</f>
        <v>8</v>
      </c>
      <c r="C14" s="44">
        <f t="shared" si="1"/>
        <v>8</v>
      </c>
      <c r="D14" s="44">
        <f t="shared" si="1"/>
        <v>8</v>
      </c>
      <c r="E14" s="44">
        <f>$K$2*$D$2</f>
        <v>8</v>
      </c>
      <c r="F14" s="44">
        <f>$K$2*$D$2</f>
        <v>8</v>
      </c>
      <c r="G14" s="43"/>
      <c r="H14" s="44">
        <f>$K$2*$D$2</f>
        <v>8</v>
      </c>
      <c r="I14" s="44">
        <f>8*$D$2</f>
        <v>8</v>
      </c>
      <c r="J14" s="45"/>
      <c r="K14" s="44">
        <f>$K$2*$D$2</f>
        <v>8</v>
      </c>
      <c r="L14" s="44">
        <f>$K$2*$D$2</f>
        <v>8</v>
      </c>
      <c r="M14" s="45"/>
    </row>
    <row r="15" spans="1:13">
      <c r="A15" s="42">
        <v>12</v>
      </c>
      <c r="B15" s="44">
        <f>$K$2*$D$2</f>
        <v>8</v>
      </c>
      <c r="C15" s="43"/>
      <c r="D15" s="43"/>
      <c r="E15" s="44">
        <f>$K$2*$D$2</f>
        <v>8</v>
      </c>
      <c r="F15" s="44">
        <f>$K$2*$D$2</f>
        <v>8</v>
      </c>
      <c r="G15" s="45"/>
      <c r="H15" s="44">
        <f>$K$2*$D$2</f>
        <v>8</v>
      </c>
      <c r="I15" s="44">
        <f>8*$D$2</f>
        <v>8</v>
      </c>
      <c r="J15" s="44">
        <f>$K$2*$D$2</f>
        <v>8</v>
      </c>
      <c r="K15" s="44">
        <f>$K$2*$D$2</f>
        <v>8</v>
      </c>
      <c r="L15" s="43"/>
      <c r="M15" s="44">
        <f>$K$2*$D$2</f>
        <v>8</v>
      </c>
    </row>
    <row r="16" spans="1:13">
      <c r="A16" s="42">
        <v>13</v>
      </c>
      <c r="B16" s="44">
        <f>$K$2*$D$2</f>
        <v>8</v>
      </c>
      <c r="C16" s="45"/>
      <c r="D16" s="45"/>
      <c r="E16" s="44">
        <f>$K$2*$D$2</f>
        <v>8</v>
      </c>
      <c r="F16" s="44">
        <f>$K$2*$D$2</f>
        <v>8</v>
      </c>
      <c r="G16" s="44">
        <f>$K$2*$D$2</f>
        <v>8</v>
      </c>
      <c r="H16" s="44">
        <f>$K$2*$D$2</f>
        <v>8</v>
      </c>
      <c r="I16" s="43"/>
      <c r="J16" s="44">
        <f>$K$2*$D$2</f>
        <v>8</v>
      </c>
      <c r="K16" s="44">
        <f>$K$2*$D$2</f>
        <v>8</v>
      </c>
      <c r="L16" s="45"/>
      <c r="M16" s="44">
        <f>$K$2*$D$2</f>
        <v>8</v>
      </c>
    </row>
    <row r="17" spans="1:13">
      <c r="A17" s="42">
        <v>14</v>
      </c>
      <c r="B17" s="44">
        <f>$K$2*$D$2</f>
        <v>8</v>
      </c>
      <c r="C17" s="44">
        <f t="shared" ref="C17:D21" si="2">$K$2*$D$2</f>
        <v>8</v>
      </c>
      <c r="D17" s="44">
        <f t="shared" si="2"/>
        <v>8</v>
      </c>
      <c r="E17" s="46">
        <f>$K$2*$D$2*0.5</f>
        <v>4</v>
      </c>
      <c r="F17" s="43"/>
      <c r="G17" s="44">
        <f>$K$2*$D$2</f>
        <v>8</v>
      </c>
      <c r="H17" s="44">
        <f>$K$2*$D$2</f>
        <v>8</v>
      </c>
      <c r="I17" s="45"/>
      <c r="J17" s="44">
        <f>$K$2*$D$2</f>
        <v>8</v>
      </c>
      <c r="K17" s="44">
        <f>$K$2*$D$2</f>
        <v>8</v>
      </c>
      <c r="L17" s="44">
        <f>$K$2*$D$2</f>
        <v>8</v>
      </c>
      <c r="M17" s="44">
        <f>$K$2*$D$2</f>
        <v>8</v>
      </c>
    </row>
    <row r="18" spans="1:13">
      <c r="A18" s="42">
        <v>15</v>
      </c>
      <c r="B18" s="43"/>
      <c r="C18" s="44">
        <f t="shared" si="2"/>
        <v>8</v>
      </c>
      <c r="D18" s="44">
        <f t="shared" si="2"/>
        <v>8</v>
      </c>
      <c r="E18" s="45"/>
      <c r="F18" s="45"/>
      <c r="G18" s="44">
        <f>$K$2*$D$2</f>
        <v>8</v>
      </c>
      <c r="H18" s="44">
        <f>$K$2*$D$2</f>
        <v>8</v>
      </c>
      <c r="I18" s="44">
        <f>8*$D$2</f>
        <v>8</v>
      </c>
      <c r="J18" s="44">
        <f>$K$2*$D$2</f>
        <v>8</v>
      </c>
      <c r="K18" s="43"/>
      <c r="L18" s="44">
        <f>$K$2*$D$2</f>
        <v>8</v>
      </c>
      <c r="M18" s="44">
        <f>$K$2*$D$2</f>
        <v>8</v>
      </c>
    </row>
    <row r="19" spans="1:13">
      <c r="A19" s="42">
        <v>16</v>
      </c>
      <c r="B19" s="45"/>
      <c r="C19" s="44">
        <f t="shared" si="2"/>
        <v>8</v>
      </c>
      <c r="D19" s="44">
        <f t="shared" si="2"/>
        <v>8</v>
      </c>
      <c r="E19" s="43"/>
      <c r="F19" s="44">
        <f>$K$2*$D$2</f>
        <v>8</v>
      </c>
      <c r="G19" s="44">
        <f>$K$2*$D$2</f>
        <v>8</v>
      </c>
      <c r="H19" s="43"/>
      <c r="I19" s="44">
        <f>8*$D$2</f>
        <v>8</v>
      </c>
      <c r="J19" s="44">
        <f>$K$2*$D$2</f>
        <v>8</v>
      </c>
      <c r="K19" s="45"/>
      <c r="L19" s="44">
        <f>$K$2*$D$2</f>
        <v>8</v>
      </c>
      <c r="M19" s="44">
        <f>$K$2*$D$2</f>
        <v>8</v>
      </c>
    </row>
    <row r="20" spans="1:13">
      <c r="A20" s="42">
        <v>17</v>
      </c>
      <c r="B20" s="44">
        <f>$K$2*$D$2</f>
        <v>8</v>
      </c>
      <c r="C20" s="44">
        <f t="shared" si="2"/>
        <v>8</v>
      </c>
      <c r="D20" s="44">
        <f t="shared" si="2"/>
        <v>8</v>
      </c>
      <c r="E20" s="45"/>
      <c r="F20" s="44">
        <f>$K$2*$D$2</f>
        <v>8</v>
      </c>
      <c r="G20" s="44">
        <f>$K$2*$D$2</f>
        <v>8</v>
      </c>
      <c r="H20" s="45"/>
      <c r="I20" s="44">
        <f>8*$D$2</f>
        <v>8</v>
      </c>
      <c r="J20" s="43"/>
      <c r="K20" s="44">
        <f>$K$2*$D$2</f>
        <v>8</v>
      </c>
      <c r="L20" s="44">
        <f>$K$2*$D$2</f>
        <v>8</v>
      </c>
      <c r="M20" s="43"/>
    </row>
    <row r="21" spans="1:13">
      <c r="A21" s="42">
        <v>18</v>
      </c>
      <c r="B21" s="44">
        <f>$K$2*$D$2</f>
        <v>8</v>
      </c>
      <c r="C21" s="44">
        <f t="shared" si="2"/>
        <v>8</v>
      </c>
      <c r="D21" s="44">
        <f t="shared" si="2"/>
        <v>8</v>
      </c>
      <c r="E21" s="45"/>
      <c r="F21" s="44">
        <f>$K$2*$D$2</f>
        <v>8</v>
      </c>
      <c r="G21" s="43"/>
      <c r="H21" s="44">
        <f>$K$2*$D$2</f>
        <v>8</v>
      </c>
      <c r="I21" s="44">
        <f>8*$D$2</f>
        <v>8</v>
      </c>
      <c r="J21" s="45"/>
      <c r="K21" s="44">
        <f>$K$2*$D$2</f>
        <v>8</v>
      </c>
      <c r="L21" s="44">
        <f>$K$2*$D$2</f>
        <v>8</v>
      </c>
      <c r="M21" s="45"/>
    </row>
    <row r="22" spans="1:13">
      <c r="A22" s="42">
        <v>19</v>
      </c>
      <c r="B22" s="44">
        <f>$K$2*$D$2</f>
        <v>8</v>
      </c>
      <c r="C22" s="43"/>
      <c r="D22" s="43"/>
      <c r="E22" s="44">
        <f>$K$2*$D$2</f>
        <v>8</v>
      </c>
      <c r="F22" s="44">
        <f>$K$2*$D$2</f>
        <v>8</v>
      </c>
      <c r="G22" s="45"/>
      <c r="H22" s="44">
        <f>$K$2*$D$2</f>
        <v>8</v>
      </c>
      <c r="I22" s="44">
        <f>8*$D$2</f>
        <v>8</v>
      </c>
      <c r="J22" s="44">
        <f>$K$2*$D$2</f>
        <v>8</v>
      </c>
      <c r="K22" s="44">
        <f>$K$2*$D$2</f>
        <v>8</v>
      </c>
      <c r="L22" s="43"/>
      <c r="M22" s="44">
        <f>$K$2*$D$2</f>
        <v>8</v>
      </c>
    </row>
    <row r="23" spans="1:13">
      <c r="A23" s="42">
        <v>20</v>
      </c>
      <c r="B23" s="44">
        <f>$K$2*$D$2</f>
        <v>8</v>
      </c>
      <c r="C23" s="45"/>
      <c r="D23" s="45"/>
      <c r="E23" s="44">
        <f>$K$2*$D$2</f>
        <v>8</v>
      </c>
      <c r="F23" s="44">
        <f>$K$2*$D$2</f>
        <v>8</v>
      </c>
      <c r="G23" s="44">
        <f>$K$2*$D$2</f>
        <v>8</v>
      </c>
      <c r="H23" s="44">
        <f>$K$2*$D$2</f>
        <v>8</v>
      </c>
      <c r="I23" s="43"/>
      <c r="J23" s="44">
        <f>$K$2*$D$2</f>
        <v>8</v>
      </c>
      <c r="K23" s="44">
        <f>$K$2*$D$2</f>
        <v>8</v>
      </c>
      <c r="L23" s="45"/>
      <c r="M23" s="44">
        <f>$K$2*$D$2</f>
        <v>8</v>
      </c>
    </row>
    <row r="24" spans="1:13">
      <c r="A24" s="42">
        <v>21</v>
      </c>
      <c r="B24" s="44">
        <f>$K$2*$D$2</f>
        <v>8</v>
      </c>
      <c r="C24" s="44">
        <f t="shared" ref="C24:D28" si="3">$K$2*$D$2</f>
        <v>8</v>
      </c>
      <c r="D24" s="44">
        <f t="shared" si="3"/>
        <v>8</v>
      </c>
      <c r="E24" s="44">
        <f>$K$2*$D$2</f>
        <v>8</v>
      </c>
      <c r="F24" s="43"/>
      <c r="G24" s="44">
        <f>$K$2*$D$2</f>
        <v>8</v>
      </c>
      <c r="H24" s="44">
        <f>$K$2*$D$2</f>
        <v>8</v>
      </c>
      <c r="I24" s="45"/>
      <c r="J24" s="44">
        <f>$K$2*$D$2</f>
        <v>8</v>
      </c>
      <c r="K24" s="44">
        <f>$K$2*$D$2</f>
        <v>8</v>
      </c>
      <c r="L24" s="44">
        <f>$K$2*$D$2</f>
        <v>8</v>
      </c>
      <c r="M24" s="44">
        <f>$K$2*$D$2</f>
        <v>8</v>
      </c>
    </row>
    <row r="25" spans="1:13">
      <c r="A25" s="42">
        <v>22</v>
      </c>
      <c r="B25" s="43"/>
      <c r="C25" s="44">
        <f t="shared" si="3"/>
        <v>8</v>
      </c>
      <c r="D25" s="44">
        <f t="shared" si="3"/>
        <v>8</v>
      </c>
      <c r="E25" s="44">
        <f>$K$2*$D$2</f>
        <v>8</v>
      </c>
      <c r="F25" s="45"/>
      <c r="G25" s="44">
        <f>$K$2*$D$2</f>
        <v>8</v>
      </c>
      <c r="H25" s="44">
        <f>$K$2*$D$2</f>
        <v>8</v>
      </c>
      <c r="I25" s="44">
        <f>8*$D$2</f>
        <v>8</v>
      </c>
      <c r="J25" s="44">
        <f>$K$2*$D$2</f>
        <v>8</v>
      </c>
      <c r="K25" s="43"/>
      <c r="L25" s="44">
        <f>$K$2*$D$2</f>
        <v>8</v>
      </c>
      <c r="M25" s="44">
        <f>$K$2*$D$2</f>
        <v>8</v>
      </c>
    </row>
    <row r="26" spans="1:13">
      <c r="A26" s="42">
        <v>23</v>
      </c>
      <c r="B26" s="45"/>
      <c r="C26" s="44">
        <f t="shared" si="3"/>
        <v>8</v>
      </c>
      <c r="D26" s="44">
        <f t="shared" si="3"/>
        <v>8</v>
      </c>
      <c r="E26" s="43"/>
      <c r="F26" s="44">
        <v>8</v>
      </c>
      <c r="G26" s="44">
        <f>$K$2*$D$2</f>
        <v>8</v>
      </c>
      <c r="H26" s="43"/>
      <c r="I26" s="44">
        <f>8*$D$2</f>
        <v>8</v>
      </c>
      <c r="J26" s="44">
        <f>$K$2*$D$2</f>
        <v>8</v>
      </c>
      <c r="K26" s="45"/>
      <c r="L26" s="44">
        <f>$K$2*$D$2</f>
        <v>8</v>
      </c>
      <c r="M26" s="44">
        <f>$K$2*$D$2</f>
        <v>8</v>
      </c>
    </row>
    <row r="27" spans="1:13">
      <c r="A27" s="42">
        <v>24</v>
      </c>
      <c r="B27" s="44">
        <f>$K$2*$D$2</f>
        <v>8</v>
      </c>
      <c r="C27" s="44">
        <f t="shared" si="3"/>
        <v>8</v>
      </c>
      <c r="D27" s="44">
        <f t="shared" si="3"/>
        <v>8</v>
      </c>
      <c r="E27" s="45"/>
      <c r="F27" s="44">
        <v>8</v>
      </c>
      <c r="G27" s="43"/>
      <c r="H27" s="45"/>
      <c r="I27" s="44">
        <f>8*$D$2</f>
        <v>8</v>
      </c>
      <c r="J27" s="43"/>
      <c r="K27" s="44">
        <f>$K$2*$D$2</f>
        <v>8</v>
      </c>
      <c r="L27" s="44">
        <f>$K$2*$D$2</f>
        <v>8</v>
      </c>
      <c r="M27" s="43"/>
    </row>
    <row r="28" spans="1:13">
      <c r="A28" s="42">
        <v>25</v>
      </c>
      <c r="B28" s="44">
        <f>$K$2*$D$2</f>
        <v>8</v>
      </c>
      <c r="C28" s="44">
        <f t="shared" si="3"/>
        <v>8</v>
      </c>
      <c r="D28" s="44">
        <f t="shared" si="3"/>
        <v>8</v>
      </c>
      <c r="E28" s="44">
        <f>$K$2*$D$2</f>
        <v>8</v>
      </c>
      <c r="F28" s="46">
        <f>$K$2*$D$2*0.5</f>
        <v>4</v>
      </c>
      <c r="G28" s="45"/>
      <c r="H28" s="44">
        <f>$K$2*$D$2</f>
        <v>8</v>
      </c>
      <c r="I28" s="44">
        <f>8*$D$2</f>
        <v>8</v>
      </c>
      <c r="J28" s="45"/>
      <c r="K28" s="44">
        <f>$K$2*$D$2</f>
        <v>8</v>
      </c>
      <c r="L28" s="44">
        <f>$K$2*$D$2</f>
        <v>8</v>
      </c>
      <c r="M28" s="45"/>
    </row>
    <row r="29" spans="1:13">
      <c r="A29" s="42">
        <v>26</v>
      </c>
      <c r="B29" s="44">
        <f>$K$2*$D$2</f>
        <v>8</v>
      </c>
      <c r="C29" s="43"/>
      <c r="D29" s="43"/>
      <c r="E29" s="44">
        <f>$K$2*$D$2</f>
        <v>8</v>
      </c>
      <c r="F29" s="45"/>
      <c r="G29" s="45"/>
      <c r="H29" s="44">
        <f>$K$2*$D$2</f>
        <v>8</v>
      </c>
      <c r="I29" s="44">
        <f>8*$D$2</f>
        <v>8</v>
      </c>
      <c r="J29" s="44">
        <f>$K$2*$D$2</f>
        <v>8</v>
      </c>
      <c r="K29" s="44">
        <f>$K$2*$D$2</f>
        <v>8</v>
      </c>
      <c r="L29" s="43"/>
      <c r="M29" s="45"/>
    </row>
    <row r="30" spans="1:13">
      <c r="A30" s="42">
        <v>27</v>
      </c>
      <c r="B30" s="44">
        <f>$K$2*$D$2</f>
        <v>8</v>
      </c>
      <c r="C30" s="45"/>
      <c r="D30" s="45"/>
      <c r="E30" s="44">
        <f>$K$2*$D$2</f>
        <v>8</v>
      </c>
      <c r="F30" s="48"/>
      <c r="G30" s="44">
        <f>$K$2*$D$2</f>
        <v>8</v>
      </c>
      <c r="H30" s="44">
        <f>$K$2*$D$2</f>
        <v>8</v>
      </c>
      <c r="I30" s="43"/>
      <c r="J30" s="44">
        <f>$K$2*$D$2</f>
        <v>8</v>
      </c>
      <c r="K30" s="44">
        <f>$K$2*$D$2</f>
        <v>8</v>
      </c>
      <c r="L30" s="45"/>
      <c r="M30" s="44">
        <f>$K$2*$D$2</f>
        <v>8</v>
      </c>
    </row>
    <row r="31" spans="1:13">
      <c r="A31" s="42">
        <v>28</v>
      </c>
      <c r="B31" s="44">
        <f>$K$2*$D$2</f>
        <v>8</v>
      </c>
      <c r="C31" s="44">
        <f>$K$2*$D$2</f>
        <v>8</v>
      </c>
      <c r="D31" s="44">
        <f>$K$2*$D$2</f>
        <v>8</v>
      </c>
      <c r="E31" s="44">
        <f>$K$2*$D$2</f>
        <v>8</v>
      </c>
      <c r="F31" s="43"/>
      <c r="G31" s="44">
        <f>$K$2*$D$2</f>
        <v>8</v>
      </c>
      <c r="H31" s="44">
        <f>$K$2*$D$2</f>
        <v>8</v>
      </c>
      <c r="I31" s="45"/>
      <c r="J31" s="44">
        <f>$K$2*$D$2</f>
        <v>8</v>
      </c>
      <c r="K31" s="44">
        <f>$K$2*$D$2</f>
        <v>8</v>
      </c>
      <c r="L31" s="44">
        <f>$K$2*$D$2</f>
        <v>8</v>
      </c>
      <c r="M31" s="44">
        <f>$K$2*$D$2</f>
        <v>8</v>
      </c>
    </row>
    <row r="32" spans="1:13">
      <c r="A32" s="42">
        <v>29</v>
      </c>
      <c r="B32" s="43"/>
      <c r="C32" s="49"/>
      <c r="D32" s="44">
        <f>$K$2*$D$2</f>
        <v>8</v>
      </c>
      <c r="E32" s="44">
        <f>$K$2*$D$2</f>
        <v>8</v>
      </c>
      <c r="F32" s="45"/>
      <c r="G32" s="44">
        <f>$K$2*$D$2</f>
        <v>8</v>
      </c>
      <c r="H32" s="44">
        <f>$K$2*$D$2</f>
        <v>8</v>
      </c>
      <c r="I32" s="44">
        <f>$K$2*$D$2</f>
        <v>8</v>
      </c>
      <c r="J32" s="44">
        <f>$K$2*$D$2</f>
        <v>8</v>
      </c>
      <c r="K32" s="43"/>
      <c r="L32" s="44">
        <f>$K$2*$D$2</f>
        <v>8</v>
      </c>
      <c r="M32" s="44">
        <f>$K$2*$D$2</f>
        <v>8</v>
      </c>
    </row>
    <row r="33" spans="1:15">
      <c r="A33" s="42">
        <v>30</v>
      </c>
      <c r="B33" s="45"/>
      <c r="C33" s="49"/>
      <c r="D33" s="44">
        <f>$K$2*$D$2</f>
        <v>8</v>
      </c>
      <c r="E33" s="43"/>
      <c r="F33" s="44">
        <f>$K$2*$D$2</f>
        <v>8</v>
      </c>
      <c r="G33" s="44">
        <f>$K$2*$D$2</f>
        <v>8</v>
      </c>
      <c r="H33" s="43"/>
      <c r="I33" s="44">
        <f>$K$2*$D$2</f>
        <v>8</v>
      </c>
      <c r="J33" s="44">
        <f>$K$2*$D$2</f>
        <v>8</v>
      </c>
      <c r="K33" s="45"/>
      <c r="L33" s="44">
        <f>$K$2*$D$2</f>
        <v>8</v>
      </c>
      <c r="M33" s="44">
        <f>$K$2*$D$2</f>
        <v>8</v>
      </c>
    </row>
    <row r="34" spans="1:15">
      <c r="A34" s="42">
        <v>31</v>
      </c>
      <c r="B34" s="44">
        <f>$K$2*$D$2</f>
        <v>8</v>
      </c>
      <c r="C34" s="49"/>
      <c r="D34" s="44">
        <f>$K$2*$D$2</f>
        <v>8</v>
      </c>
      <c r="E34" s="49"/>
      <c r="F34" s="44">
        <f>$K$2*$D$2</f>
        <v>8</v>
      </c>
      <c r="G34" s="49"/>
      <c r="H34" s="45"/>
      <c r="I34" s="44">
        <f>$K$2*$D$2</f>
        <v>8</v>
      </c>
      <c r="J34" s="49"/>
      <c r="K34" s="44">
        <f>$K$2*$D$2</f>
        <v>8</v>
      </c>
      <c r="L34" s="49"/>
      <c r="M34" s="43"/>
      <c r="O34" s="41"/>
    </row>
    <row r="35" spans="1:15" ht="26.25">
      <c r="A35" s="50" t="s">
        <v>41</v>
      </c>
      <c r="B35" s="42">
        <f>SUM(B4:B34)</f>
        <v>156</v>
      </c>
      <c r="C35" s="42">
        <f>SUM(C4:C34)</f>
        <v>160</v>
      </c>
      <c r="D35" s="42">
        <f>SUM(D4:D34)</f>
        <v>184</v>
      </c>
      <c r="E35" s="42">
        <f>SUM(E4:E34)</f>
        <v>148</v>
      </c>
      <c r="F35" s="42">
        <f>SUM(F4:F34)</f>
        <v>156</v>
      </c>
      <c r="G35" s="42">
        <f t="shared" ref="G35:M35" si="4">SUM(G4:G34)</f>
        <v>160</v>
      </c>
      <c r="H35" s="42">
        <f t="shared" si="4"/>
        <v>168</v>
      </c>
      <c r="I35" s="42">
        <f t="shared" si="4"/>
        <v>184</v>
      </c>
      <c r="J35" s="42">
        <f t="shared" si="4"/>
        <v>176</v>
      </c>
      <c r="K35" s="42">
        <f t="shared" si="4"/>
        <v>168</v>
      </c>
      <c r="L35" s="42">
        <f t="shared" si="4"/>
        <v>172</v>
      </c>
      <c r="M35" s="42">
        <f t="shared" si="4"/>
        <v>168</v>
      </c>
    </row>
    <row r="36" spans="1:15">
      <c r="A36" s="50" t="s">
        <v>55</v>
      </c>
      <c r="B36" s="51">
        <f>SUM(B35:M35)</f>
        <v>2000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51"/>
    </row>
    <row r="38" spans="1:15" ht="15.75" customHeight="1">
      <c r="B38" s="60" t="s">
        <v>42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5" ht="15.75" customHeight="1">
      <c r="A39" s="52" t="s">
        <v>43</v>
      </c>
      <c r="B39" s="59" t="s">
        <v>44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5" ht="15.75" customHeight="1">
      <c r="A40" s="52" t="s">
        <v>43</v>
      </c>
      <c r="B40" s="59" t="s">
        <v>45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5" ht="15.75" customHeight="1">
      <c r="A41" s="52" t="s">
        <v>43</v>
      </c>
      <c r="B41" s="59" t="s">
        <v>46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5" ht="15.75" customHeight="1">
      <c r="A42" s="52" t="s">
        <v>43</v>
      </c>
      <c r="B42" s="59" t="s">
        <v>47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5" ht="15.75" customHeight="1">
      <c r="A43" s="52" t="s">
        <v>43</v>
      </c>
      <c r="B43" s="59" t="s">
        <v>48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5" ht="15.75" customHeight="1">
      <c r="A44" s="52" t="s">
        <v>43</v>
      </c>
      <c r="B44" s="59" t="s">
        <v>49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</sheetData>
  <sheetProtection algorithmName="SHA-512" hashValue="pEgfA16SN0sys8ZKvPAWvqORsqIPw1y61NCw+4JiZZp6PEYFfmjMNoIOk5/Xu+lN6grbf2v2H29AEvdoAeR0tg==" saltValue="/cGubTJ7G8NgecuoZaZ1mA==" spinCount="100000" sheet="1"/>
  <protectedRanges>
    <protectedRange sqref="D2" name="Område1"/>
  </protectedRanges>
  <mergeCells count="7">
    <mergeCell ref="B44:N44"/>
    <mergeCell ref="B38:N38"/>
    <mergeCell ref="B39:N39"/>
    <mergeCell ref="B40:N40"/>
    <mergeCell ref="B41:N41"/>
    <mergeCell ref="B42:N42"/>
    <mergeCell ref="B43:N4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Avvikelserapport Unionen</vt:lpstr>
      <vt:lpstr>Arbetstid 2022</vt:lpstr>
      <vt:lpstr>'Avvikelserapport Unionen'!Utskriftsområde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AnnaBo</dc:creator>
  <cp:lastModifiedBy>AnnaBo</cp:lastModifiedBy>
  <cp:lastPrinted>2021-12-06T12:06:37Z</cp:lastPrinted>
  <dcterms:created xsi:type="dcterms:W3CDTF">2021-11-22T14:32:12Z</dcterms:created>
  <dcterms:modified xsi:type="dcterms:W3CDTF">2021-12-06T12:17:55Z</dcterms:modified>
</cp:coreProperties>
</file>